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5 - Paris\7°\HOTEL NATIONAL DES INVALIDES\Z-24085 - REMPLACEMENT MEN EXT BAT 19 ET 20 - MOE\02 - reprise DCE\04 - Envoi final DCE 250729\"/>
    </mc:Choice>
  </mc:AlternateContent>
  <xr:revisionPtr revIDLastSave="0" documentId="13_ncr:1_{CE9308A2-42EB-4939-A801-7BFC958FBC57}" xr6:coauthVersionLast="47" xr6:coauthVersionMax="47" xr10:uidLastSave="{00000000-0000-0000-0000-000000000000}"/>
  <bookViews>
    <workbookView xWindow="-57720" yWindow="-120" windowWidth="29040" windowHeight="158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J225" i="2"/>
  <c r="F258" i="2" s="1"/>
  <c r="J214" i="2"/>
  <c r="F257" i="2" s="1"/>
  <c r="J207" i="2"/>
  <c r="J202" i="2"/>
  <c r="J193" i="2"/>
  <c r="J180" i="2"/>
  <c r="J174" i="2"/>
  <c r="J168" i="2"/>
  <c r="J159" i="2"/>
  <c r="F256" i="2" s="1"/>
  <c r="J136" i="2"/>
  <c r="J133" i="2"/>
  <c r="J130" i="2"/>
  <c r="F255" i="2" s="1"/>
  <c r="J122" i="2"/>
  <c r="F254" i="2" s="1"/>
  <c r="J115" i="2"/>
  <c r="J108" i="2"/>
  <c r="F253" i="2" s="1"/>
  <c r="J96" i="2"/>
  <c r="J89" i="2"/>
  <c r="J79" i="2"/>
  <c r="J73" i="2"/>
  <c r="J67" i="2"/>
  <c r="J65" i="2"/>
  <c r="J60" i="2"/>
  <c r="F219" i="2" s="1"/>
  <c r="J32" i="2"/>
  <c r="F250" i="2" s="1"/>
  <c r="J27" i="2"/>
  <c r="F249" i="2" s="1"/>
  <c r="F248" i="2"/>
  <c r="J17" i="2"/>
  <c r="F247" i="2" s="1"/>
  <c r="F37" i="2"/>
  <c r="G84" i="1"/>
  <c r="G82" i="1"/>
  <c r="G80" i="1"/>
  <c r="G78" i="1"/>
  <c r="E70" i="1"/>
  <c r="E63" i="1"/>
  <c r="E60" i="1"/>
  <c r="E20" i="1"/>
  <c r="E11" i="1"/>
  <c r="F38" i="2" l="1"/>
  <c r="F39" i="2" s="1"/>
  <c r="F220" i="2"/>
  <c r="F221" i="2" s="1"/>
  <c r="F240" i="2"/>
  <c r="F241" i="2" s="1"/>
  <c r="F251" i="2"/>
  <c r="F252" i="2"/>
  <c r="F262" i="2"/>
  <c r="F245" i="2"/>
  <c r="F263" i="2"/>
  <c r="F229" i="2"/>
  <c r="F231" i="2" s="1"/>
  <c r="F246" i="2"/>
  <c r="F230" i="2"/>
  <c r="F264" i="2" l="1"/>
  <c r="AA1" i="3" s="1"/>
  <c r="AA37" i="3" l="1"/>
  <c r="AA3" i="3"/>
  <c r="AA42" i="3" s="1"/>
  <c r="AA4" i="3" l="1"/>
  <c r="AA5" i="3" s="1"/>
  <c r="AA18" i="3" s="1"/>
  <c r="AA27" i="3"/>
  <c r="AA12" i="3"/>
  <c r="AA13" i="3" s="1"/>
  <c r="AA15" i="3" l="1"/>
  <c r="AA9" i="3" s="1"/>
  <c r="AA10" i="3"/>
  <c r="AA51" i="3" s="1"/>
  <c r="AA34" i="3" s="1"/>
  <c r="AA33" i="3"/>
  <c r="AA23" i="3"/>
  <c r="AA6" i="3"/>
  <c r="AA11" i="3" s="1"/>
  <c r="AA32" i="3"/>
  <c r="AA7" i="3"/>
  <c r="AA43" i="3" s="1"/>
  <c r="AA24" i="3"/>
  <c r="AA16" i="3"/>
  <c r="AA17" i="3" s="1"/>
  <c r="AA75" i="3" s="1"/>
  <c r="AA67" i="3" s="1"/>
  <c r="AA59" i="3" s="1"/>
  <c r="AA49" i="3" s="1"/>
  <c r="AA31" i="3" s="1"/>
  <c r="AA14" i="3"/>
  <c r="AA73" i="3" s="1"/>
  <c r="AA47" i="3"/>
  <c r="AA46" i="3"/>
  <c r="AA29" i="3"/>
  <c r="AA28" i="3"/>
  <c r="AA50" i="3"/>
  <c r="AA19" i="3"/>
  <c r="AA21" i="3" l="1"/>
  <c r="AA41" i="3"/>
  <c r="AA38" i="3"/>
  <c r="AA93" i="3"/>
  <c r="AA89" i="3" s="1"/>
  <c r="AA82" i="3"/>
  <c r="AA65" i="3"/>
  <c r="AA57" i="3" s="1"/>
  <c r="AA45" i="3" s="1"/>
  <c r="AA26" i="3" s="1"/>
  <c r="AA94" i="3"/>
  <c r="AA90" i="3" s="1"/>
  <c r="AA86" i="3" s="1"/>
  <c r="AA81" i="3" s="1"/>
  <c r="AA74" i="3" s="1"/>
  <c r="AA66" i="3" s="1"/>
  <c r="AA58" i="3" s="1"/>
  <c r="AA48" i="3" s="1"/>
  <c r="AA96" i="3"/>
  <c r="AA92" i="3" s="1"/>
  <c r="AA39" i="3" s="1"/>
  <c r="AA22" i="3"/>
  <c r="AA79" i="3" s="1"/>
  <c r="AA95" i="3"/>
  <c r="AA91" i="3" s="1"/>
  <c r="AA87" i="3" s="1"/>
  <c r="AA83" i="3" s="1"/>
  <c r="AA76" i="3" s="1"/>
  <c r="AA68" i="3" s="1"/>
  <c r="AA60" i="3" s="1"/>
  <c r="AA52" i="3" s="1"/>
  <c r="AA20" i="3"/>
  <c r="AA77" i="3" s="1"/>
  <c r="AA85" i="3" l="1"/>
  <c r="AA80" i="3" s="1"/>
  <c r="AA72" i="3" s="1"/>
  <c r="AA64" i="3" s="1"/>
  <c r="AA56" i="3" s="1"/>
  <c r="AA44" i="3" s="1"/>
  <c r="AA25" i="3"/>
  <c r="AA30" i="3"/>
  <c r="AA69" i="3"/>
  <c r="AA61" i="3" s="1"/>
  <c r="AA53" i="3" s="1"/>
  <c r="AA36" i="3" s="1"/>
  <c r="AA71" i="3"/>
  <c r="AA63" i="3" s="1"/>
  <c r="AA55" i="3" s="1"/>
  <c r="AA40" i="3" s="1"/>
  <c r="AA88" i="3"/>
  <c r="AA84" i="3" s="1"/>
  <c r="AA78" i="3" s="1"/>
  <c r="AA70" i="3" s="1"/>
  <c r="AA62" i="3" s="1"/>
  <c r="AA54" i="3" s="1"/>
  <c r="AA35" i="3"/>
  <c r="AA98" i="3" l="1"/>
  <c r="AA2" i="3" s="1"/>
  <c r="C267" i="2" s="1"/>
</calcChain>
</file>

<file path=xl/sharedStrings.xml><?xml version="1.0" encoding="utf-8"?>
<sst xmlns="http://schemas.openxmlformats.org/spreadsheetml/2006/main" count="445" uniqueCount="226">
  <si>
    <t>Dossier</t>
  </si>
  <si>
    <t>Date</t>
  </si>
  <si>
    <t>Phase</t>
  </si>
  <si>
    <t>Indice</t>
  </si>
  <si>
    <t>MAÎTRE D'OUVRAGE
INSTITUTION NATIONALE DES INVALIDES
75 - PARIS 7ème</t>
  </si>
  <si>
    <t>ARCHITECTE : 
    2bdm Architectes C. BATARD ACMH
    60-62 rue d'Hauteville
    75010 PARIS
    Tél : 01.42.26.84.13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</si>
  <si>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</si>
  <si>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</si>
  <si>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</si>
  <si>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</si>
  <si>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</si>
  <si>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</si>
  <si>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</si>
  <si>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</si>
  <si>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</si>
  <si>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</si>
  <si>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</si>
  <si>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</si>
  <si>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</si>
  <si>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</si>
  <si>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</si>
  <si>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</si>
  <si>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</si>
  <si>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</si>
  <si>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</si>
  <si>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</si>
  <si>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</si>
  <si>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</si>
  <si>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</si>
  <si>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</si>
  <si>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</si>
  <si>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</si>
  <si>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</si>
  <si>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</si>
  <si>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</si>
  <si>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</si>
  <si>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</si>
  <si>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MENUISERIES EXTÉRIEURES BOIS</t>
  </si>
  <si>
    <t>3.&amp;</t>
  </si>
  <si>
    <t>INSTALLATIONS DE CHANTIER - MOYENS D'ACCÈS COMPLÉMENTAIRES</t>
  </si>
  <si>
    <t>3.T</t>
  </si>
  <si>
    <t>2.1</t>
  </si>
  <si>
    <t>Base-vie et clôture de chantier</t>
  </si>
  <si>
    <t>4.T</t>
  </si>
  <si>
    <t>2.1.1</t>
  </si>
  <si>
    <t>Maintien des clôtures et de la base-vie durant les travaux</t>
  </si>
  <si>
    <t>9.&amp;</t>
  </si>
  <si>
    <t>FT</t>
  </si>
  <si>
    <t>4.&amp;</t>
  </si>
  <si>
    <t>2.2</t>
  </si>
  <si>
    <t>Panneau de chantier</t>
  </si>
  <si>
    <t>2.2.1</t>
  </si>
  <si>
    <t>2.3</t>
  </si>
  <si>
    <t>Constat avant travaux</t>
  </si>
  <si>
    <t>2.3.1</t>
  </si>
  <si>
    <t>Constat d'état des lieux</t>
  </si>
  <si>
    <t>2.4</t>
  </si>
  <si>
    <t>Nacelle élévatrice</t>
  </si>
  <si>
    <t>2.4.1</t>
  </si>
  <si>
    <t>Nacelle ciseaux ou autre type adapté, 12 à 15 m de hauteur</t>
  </si>
  <si>
    <t>2.5</t>
  </si>
  <si>
    <t>Protections des sols extérieurs</t>
  </si>
  <si>
    <t>2.5.1</t>
  </si>
  <si>
    <t>Total H.T. :</t>
  </si>
  <si>
    <t>Total T.V.A. (20%) :</t>
  </si>
  <si>
    <t>Total T.T.C. :</t>
  </si>
  <si>
    <t>MENUISERIES NEUVES EN CHÊNE, PEINTES AUX DEUX FACES</t>
  </si>
  <si>
    <t>3.1</t>
  </si>
  <si>
    <t>Travaux préalables</t>
  </si>
  <si>
    <t>3.1.1</t>
  </si>
  <si>
    <t>Études, notes de calculs, plans</t>
  </si>
  <si>
    <t>5.T</t>
  </si>
  <si>
    <t>3.1.1.1</t>
  </si>
  <si>
    <t>5.&amp;</t>
  </si>
  <si>
    <t>3.1.2</t>
  </si>
  <si>
    <t>Dépose-repose de stores intérieurs</t>
  </si>
  <si>
    <t>3.1.2.1</t>
  </si>
  <si>
    <t>Dépose-repose, compris stockage, de stores intérieurs à commande manuelle</t>
  </si>
  <si>
    <t>3.1.2.2</t>
  </si>
  <si>
    <t>Dépose-repose, compris stockage, de stores intérieurs à commande motorisée</t>
  </si>
  <si>
    <t>3.1.3</t>
  </si>
  <si>
    <t>Protections intérieures et dépose de menuiseries en démolition</t>
  </si>
  <si>
    <t>3.1.3.1</t>
  </si>
  <si>
    <t>Protections intérieures</t>
  </si>
  <si>
    <t>6.T</t>
  </si>
  <si>
    <t>3.1.3.1.1</t>
  </si>
  <si>
    <t>Protections des ouvrages existants</t>
  </si>
  <si>
    <t>6.&amp;</t>
  </si>
  <si>
    <t>3.1.3.2</t>
  </si>
  <si>
    <t>Dépose de menuiseries en démolition</t>
  </si>
  <si>
    <t>3.1.3.2.1</t>
  </si>
  <si>
    <t>Dépose en démolition des menuiseries extérieures remplacées</t>
  </si>
  <si>
    <t>9.M.Z</t>
  </si>
  <si>
    <t>3.1.4</t>
  </si>
  <si>
    <t>Protections provisoires translucides</t>
  </si>
  <si>
    <t>3.1.4.1</t>
  </si>
  <si>
    <t>Protections provisoires translucides pour menuiseries de type E ou F</t>
  </si>
  <si>
    <t>3.1.4.2</t>
  </si>
  <si>
    <t>Protections provisoires translucides pour portes</t>
  </si>
  <si>
    <t>3.2</t>
  </si>
  <si>
    <t>Châssis pompier</t>
  </si>
  <si>
    <t>3.2.1</t>
  </si>
  <si>
    <t>Châssis pompier - lucarnes - dimensions environ 1,20 x 2,05 m ht - 19-O-203, 19-O-207, 19-O-211, 20-N-202, 20N-206 et 20-N-2010</t>
  </si>
  <si>
    <t>3.2.2</t>
  </si>
  <si>
    <t>Châssis pompier - fenêtres - dimensions environ 1,30 x 2,25 m ht - 19-O-105, 19-O-109, 19-N-101, 20-N-104 et 20-N-108</t>
  </si>
  <si>
    <t>3.3</t>
  </si>
  <si>
    <t>Châssis de désenfumage</t>
  </si>
  <si>
    <t>3.3.1</t>
  </si>
  <si>
    <t>Châssis de désenfumage - lucarnes - dimensions environ 1,20 x 2,05 m ht - 20-N-201 et 20-S-201</t>
  </si>
  <si>
    <t>3.4</t>
  </si>
  <si>
    <t>Châssis de ventilation</t>
  </si>
  <si>
    <t>3.4.1</t>
  </si>
  <si>
    <t>Châssis de ventilation - lucarnes - dimensions environ 1,20 x 2,05 m ht - 19-E-206, 19-E-207 et 20-S-207</t>
  </si>
  <si>
    <t>3.4.2</t>
  </si>
  <si>
    <t>Portes de ventilation - dimensions environ 1,30 x 2,50 m ht - 20-N-011</t>
  </si>
  <si>
    <t>3.4.3</t>
  </si>
  <si>
    <t>Portes de ventilation, issue de secours, compris contrôle d'accès - dimensions environ 1,30 x 2,50 m ht - 20-N-010</t>
  </si>
  <si>
    <t>3.5</t>
  </si>
  <si>
    <t>Menuiseries courantes</t>
  </si>
  <si>
    <t>3.5.1</t>
  </si>
  <si>
    <t>Châssis de type F - lucarnes - dimensions environ 1,20 x 2,05 m ht - 19-O-201, 19-O-202, 19-O-205, 19-O-206, 19-O-208, 19-O-209, 19-O-210, 20-N-203, 20-N-204, 20-N-205, 20-N-207, 20-N-208, 20-N-209, 20-N-211, 20-S-203, 19-E-212, 19-E-213 et 19-E-214</t>
  </si>
  <si>
    <t>3.5.2</t>
  </si>
  <si>
    <t>Châssis de type E - fenêtres 1er étage - dimensions environ 1,30 x 2,25 m ht - 19-O-101, 19-O-102, 19-O-103, 20-N-102, 19-E-112, 19-E-113 et 19-E-114</t>
  </si>
  <si>
    <t>3.5.3</t>
  </si>
  <si>
    <t>Châssis de type B - fenêtres rez-de-chaussée - dimensions environ 1,30 x 1,58 m ht - 19-E-006, 19-E-008, 19-E-009 et 19-E-010</t>
  </si>
  <si>
    <t>3.5.4</t>
  </si>
  <si>
    <t>Fenêtres de la crèche avec vitrage sécurité - dimensions environ 1,30 x 1,58 m ht- 20-S-007, 20-S-008, 20-S-009 et 20-S-011</t>
  </si>
  <si>
    <t>3.5.5</t>
  </si>
  <si>
    <t>Portes - 19-E-005, 19-E-007, 19-O-006, 19-O-008, 19-O-010, 19-O-012, 20-N-002, 20-N-003, 20-N-006, 20-N-008 et 20-O-001</t>
  </si>
  <si>
    <t>3.5.6</t>
  </si>
  <si>
    <t>Portes de la crèche avec vitrage sécurité - 19-E-001, 19-E-002, 19-E-003, 19-E-004, 20-S-010, 20-S-012 et 20-S-013</t>
  </si>
  <si>
    <t>3.5.7</t>
  </si>
  <si>
    <t>Portes avec motorisation - 19-O-004, 20-N-001 et 20-N-009</t>
  </si>
  <si>
    <t>3.6</t>
  </si>
  <si>
    <t>Système déporté d'ouverture de portes</t>
  </si>
  <si>
    <t>3.6.1</t>
  </si>
  <si>
    <t>Systèmes d'ouverture déportés - portes 19-O-004 et 20-N-001</t>
  </si>
  <si>
    <t>DOSSIER DES OUVRAGES EXÉCUTÉS</t>
  </si>
  <si>
    <t>4.1</t>
  </si>
  <si>
    <t>Dossier des ouvrages exécutés</t>
  </si>
  <si>
    <t>COMPTE PRORATA</t>
  </si>
  <si>
    <t>5.1</t>
  </si>
  <si>
    <t>Participation au compte prorata - inclus dans les prix</t>
  </si>
  <si>
    <t>RECAPITULATIF
Lot n°1 MENUISERIES EXTÉRIEURES BOIS</t>
  </si>
  <si>
    <t>RECAPITULATIF DES CHAPITRES</t>
  </si>
  <si>
    <t>2 - INSTALLATIONS DE CHANTIER - MOYENS D'ACCÈS COMPLÉMENTAIRES</t>
  </si>
  <si>
    <t>- 2.1 - Base-vie et clôture de chantier</t>
  </si>
  <si>
    <t>- 2.2 - Panneau de chantier</t>
  </si>
  <si>
    <t>- 2.3 - Constat avant travaux</t>
  </si>
  <si>
    <t>- 2.4 - Nacelle élévatrice</t>
  </si>
  <si>
    <t>- 2.5 - Protections des sols extérieurs</t>
  </si>
  <si>
    <t>3 - MENUISERIES NEUVES EN CHÊNE, PEINTES AUX DEUX FACES</t>
  </si>
  <si>
    <t>- 3.1 - Travaux préalables</t>
  </si>
  <si>
    <t>- 3.2 - Châssis pompier</t>
  </si>
  <si>
    <t>- 3.3 - Châssis de désenfumage</t>
  </si>
  <si>
    <t>- 3.4 - Châssis de ventilation</t>
  </si>
  <si>
    <t>- 3.5 - Menuiseries courantes</t>
  </si>
  <si>
    <t>- 3.6 - Système déporté d'ouverture de portes</t>
  </si>
  <si>
    <t>4 - DOSSIER DES OUVRAGES EXÉCUTÉS</t>
  </si>
  <si>
    <t>5 - COMPTE PRORATA</t>
  </si>
  <si>
    <t>Total du lot MENUISERIES EXTÉRIEURES BOIS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</si>
  <si>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</si>
  <si>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</si>
  <si>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</si>
  <si>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</si>
  <si>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</si>
  <si>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</si>
  <si>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</si>
  <si>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</si>
  <si>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</si>
  <si>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</si>
  <si>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</si>
  <si>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</si>
  <si>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</si>
  <si>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</si>
  <si>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</si>
  <si>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</si>
  <si>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</si>
  <si>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</si>
  <si>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</si>
  <si>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</si>
  <si>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</si>
  <si>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</si>
  <si>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</si>
  <si>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</si>
  <si>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</si>
  <si>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</si>
  <si>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</si>
  <si>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</si>
  <si>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</si>
  <si>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</si>
  <si>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</si>
  <si>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</si>
  <si>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Remplacement de menuiseries extérieures - bâtiments 19 et 20</t>
  </si>
  <si>
    <t>Z-24085</t>
  </si>
  <si>
    <t>29/07/2025</t>
  </si>
  <si>
    <t>PRO-DCE</t>
  </si>
  <si>
    <t>C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</si>
  <si>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</si>
  <si>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</si>
  <si>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</si>
  <si>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</si>
  <si>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</si>
  <si>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</si>
  <si>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</si>
  <si>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</si>
  <si>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</si>
  <si>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</si>
  <si>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</si>
  <si>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</si>
  <si>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</si>
  <si>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</si>
  <si>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</si>
  <si>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</si>
  <si>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</si>
  <si>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</si>
  <si>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</si>
  <si>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</si>
  <si>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</si>
  <si>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</si>
  <si>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</si>
  <si>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</si>
  <si>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</si>
  <si>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</si>
  <si>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</si>
  <si>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pour mémoire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</si>
</sst>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4" fontId="10" fillId="3" borderId="12" xfId="0" applyNumberFormat="1" applyFont="1" applyFill="1" applyBorder="1" applyAlignment="1" applyProtection="1">
      <alignment vertical="top" wrapText="1"/>
      <protection locked="0"/>
    </xf>
    <xf numFmtId="0" fontId="10" fillId="3" borderId="9" xfId="0" applyFont="1" applyFill="1" applyBorder="1" applyAlignment="1">
      <alignment horizontal="right" vertical="top" wrapText="1"/>
    </xf>
    <xf numFmtId="3" fontId="10" fillId="3" borderId="9" xfId="0" applyNumberFormat="1" applyFont="1" applyFill="1" applyBorder="1" applyAlignment="1">
      <alignment horizontal="right" vertical="top" wrapText="1"/>
    </xf>
    <xf numFmtId="3" fontId="10" fillId="3" borderId="12" xfId="0" applyNumberFormat="1" applyFont="1" applyFill="1" applyBorder="1" applyAlignment="1" applyProtection="1">
      <alignment horizontal="right" vertical="top" wrapText="1"/>
      <protection locked="0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11" fillId="0" borderId="0" xfId="0" applyFont="1" applyAlignment="1">
      <alignment horizontal="center" vertical="top" wrapText="1"/>
    </xf>
    <xf numFmtId="165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433388</xdr:colOff>
      <xdr:row>27</xdr:row>
      <xdr:rowOff>0</xdr:rowOff>
    </xdr:from>
    <xdr:to>
      <xdr:col>7</xdr:col>
      <xdr:colOff>532554</xdr:colOff>
      <xdr:row>44</xdr:row>
      <xdr:rowOff>114043</xdr:rowOff>
    </xdr:to>
    <xdr:pic>
      <xdr:nvPicPr>
        <xdr:cNvPr id="2" name="Picture 1" descr="{f1536baf-6749-4683-8181-8558ac20f0f6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57563" y="3086100"/>
          <a:ext cx="2747116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52388</xdr:colOff>
      <xdr:row>77</xdr:row>
      <xdr:rowOff>47625</xdr:rowOff>
    </xdr:from>
    <xdr:to>
      <xdr:col>1</xdr:col>
      <xdr:colOff>621934</xdr:colOff>
      <xdr:row>83</xdr:row>
      <xdr:rowOff>60325</xdr:rowOff>
    </xdr:to>
    <xdr:pic>
      <xdr:nvPicPr>
        <xdr:cNvPr id="3" name="Picture 2" descr="{d1118ff2-4241-4ff6-9dd0-e567d350fb38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913" y="8848725"/>
          <a:ext cx="569546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61"/>
      <c r="F2" s="61"/>
      <c r="G2" s="61"/>
      <c r="H2" s="61"/>
      <c r="I2" s="8"/>
    </row>
    <row r="3" spans="2:9" ht="9" customHeight="1" x14ac:dyDescent="0.3">
      <c r="B3" s="5"/>
      <c r="C3" s="6"/>
      <c r="D3" s="7"/>
      <c r="E3" s="61"/>
      <c r="F3" s="61"/>
      <c r="G3" s="61"/>
      <c r="H3" s="61"/>
      <c r="I3" s="8"/>
    </row>
    <row r="4" spans="2:9" ht="9" customHeight="1" x14ac:dyDescent="0.3">
      <c r="B4" s="5"/>
      <c r="C4" s="6"/>
      <c r="D4" s="7"/>
      <c r="E4" s="61"/>
      <c r="F4" s="61"/>
      <c r="G4" s="61"/>
      <c r="H4" s="61"/>
      <c r="I4" s="8"/>
    </row>
    <row r="5" spans="2:9" ht="9" customHeight="1" x14ac:dyDescent="0.3">
      <c r="B5" s="5"/>
      <c r="C5" s="6"/>
      <c r="D5" s="7"/>
      <c r="E5" s="61"/>
      <c r="F5" s="61"/>
      <c r="G5" s="61"/>
      <c r="H5" s="61"/>
      <c r="I5" s="8"/>
    </row>
    <row r="6" spans="2:9" ht="9" customHeight="1" x14ac:dyDescent="0.3">
      <c r="B6" s="5"/>
      <c r="C6" s="6"/>
      <c r="D6" s="7"/>
      <c r="E6" s="61"/>
      <c r="F6" s="61"/>
      <c r="G6" s="61"/>
      <c r="H6" s="61"/>
      <c r="I6" s="8"/>
    </row>
    <row r="7" spans="2:9" ht="9" customHeight="1" x14ac:dyDescent="0.3">
      <c r="B7" s="5"/>
      <c r="C7" s="6"/>
      <c r="D7" s="7"/>
      <c r="E7" s="61"/>
      <c r="F7" s="61"/>
      <c r="G7" s="61"/>
      <c r="H7" s="61"/>
      <c r="I7" s="8"/>
    </row>
    <row r="8" spans="2:9" ht="9" customHeight="1" x14ac:dyDescent="0.3">
      <c r="B8" s="5"/>
      <c r="C8" s="6"/>
      <c r="D8" s="7"/>
      <c r="E8" s="61"/>
      <c r="F8" s="61"/>
      <c r="G8" s="61"/>
      <c r="H8" s="61"/>
      <c r="I8" s="8"/>
    </row>
    <row r="9" spans="2:9" ht="9" customHeight="1" x14ac:dyDescent="0.3">
      <c r="B9" s="5"/>
      <c r="C9" s="6"/>
      <c r="D9" s="7"/>
      <c r="E9" s="61"/>
      <c r="F9" s="61"/>
      <c r="G9" s="61"/>
      <c r="H9" s="61"/>
      <c r="I9" s="8"/>
    </row>
    <row r="10" spans="2:9" ht="9" customHeight="1" x14ac:dyDescent="0.3">
      <c r="B10" s="5"/>
      <c r="C10" s="6"/>
      <c r="D10" s="7"/>
      <c r="E10" s="61"/>
      <c r="F10" s="61"/>
      <c r="G10" s="61"/>
      <c r="H10" s="61"/>
      <c r="I10" s="8"/>
    </row>
    <row r="11" spans="2:9" ht="9" customHeight="1" x14ac:dyDescent="0.3">
      <c r="B11" s="5"/>
      <c r="C11" s="6"/>
      <c r="D11" s="7"/>
      <c r="E11" s="54" t="str">
        <f>IF(Paramètres!C5&lt;&gt;"",Paramètres!C5,"")</f>
        <v>Remplacement de menuiseries extérieures - bâtiments 19 et 20</v>
      </c>
      <c r="F11" s="54"/>
      <c r="G11" s="54"/>
      <c r="H11" s="54"/>
      <c r="I11" s="8"/>
    </row>
    <row r="12" spans="2:9" ht="9" customHeight="1" x14ac:dyDescent="0.3">
      <c r="B12" s="5"/>
      <c r="C12" s="6"/>
      <c r="D12" s="7"/>
      <c r="E12" s="54"/>
      <c r="F12" s="54"/>
      <c r="G12" s="54"/>
      <c r="H12" s="54"/>
      <c r="I12" s="8"/>
    </row>
    <row r="13" spans="2:9" ht="9" customHeight="1" x14ac:dyDescent="0.3">
      <c r="B13" s="5"/>
      <c r="C13" s="6"/>
      <c r="D13" s="7"/>
      <c r="E13" s="54"/>
      <c r="F13" s="54"/>
      <c r="G13" s="54"/>
      <c r="H13" s="54"/>
      <c r="I13" s="8"/>
    </row>
    <row r="14" spans="2:9" ht="9" customHeight="1" x14ac:dyDescent="0.3">
      <c r="B14" s="5"/>
      <c r="C14" s="6"/>
      <c r="D14" s="7"/>
      <c r="E14" s="54"/>
      <c r="F14" s="54"/>
      <c r="G14" s="54"/>
      <c r="H14" s="54"/>
      <c r="I14" s="8"/>
    </row>
    <row r="15" spans="2:9" ht="9" customHeight="1" x14ac:dyDescent="0.3">
      <c r="B15" s="5"/>
      <c r="C15" s="6"/>
      <c r="D15" s="7"/>
      <c r="E15" s="54"/>
      <c r="F15" s="54"/>
      <c r="G15" s="54"/>
      <c r="H15" s="54"/>
      <c r="I15" s="8"/>
    </row>
    <row r="16" spans="2:9" ht="9" customHeight="1" x14ac:dyDescent="0.3">
      <c r="B16" s="5"/>
      <c r="C16" s="6"/>
      <c r="D16" s="7"/>
      <c r="E16" s="54"/>
      <c r="F16" s="54"/>
      <c r="G16" s="54"/>
      <c r="H16" s="54"/>
      <c r="I16" s="8"/>
    </row>
    <row r="17" spans="2:9" ht="9" customHeight="1" x14ac:dyDescent="0.3">
      <c r="B17" s="5"/>
      <c r="C17" s="6"/>
      <c r="D17" s="7"/>
      <c r="E17" s="54"/>
      <c r="F17" s="54"/>
      <c r="G17" s="54"/>
      <c r="H17" s="54"/>
      <c r="I17" s="8"/>
    </row>
    <row r="18" spans="2:9" ht="9" customHeight="1" x14ac:dyDescent="0.3">
      <c r="B18" s="5"/>
      <c r="C18" s="6"/>
      <c r="D18" s="7"/>
      <c r="E18" s="54"/>
      <c r="F18" s="54"/>
      <c r="G18" s="54"/>
      <c r="H18" s="54"/>
      <c r="I18" s="8"/>
    </row>
    <row r="19" spans="2:9" ht="9" customHeight="1" x14ac:dyDescent="0.3">
      <c r="B19" s="5"/>
      <c r="C19" s="6"/>
      <c r="D19" s="7"/>
      <c r="E19" s="54"/>
      <c r="F19" s="54"/>
      <c r="G19" s="54"/>
      <c r="H19" s="54"/>
      <c r="I19" s="8"/>
    </row>
    <row r="20" spans="2:9" ht="9" customHeight="1" x14ac:dyDescent="0.3">
      <c r="B20" s="5"/>
      <c r="C20" s="6"/>
      <c r="D20" s="7"/>
      <c r="E20" s="54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4"/>
      <c r="G20" s="54"/>
      <c r="H20" s="54"/>
      <c r="I20" s="8"/>
    </row>
    <row r="21" spans="2:9" ht="9" customHeight="1" x14ac:dyDescent="0.3">
      <c r="B21" s="5"/>
      <c r="C21" s="6"/>
      <c r="D21" s="7"/>
      <c r="E21" s="54"/>
      <c r="F21" s="54"/>
      <c r="G21" s="54"/>
      <c r="H21" s="54"/>
      <c r="I21" s="8"/>
    </row>
    <row r="22" spans="2:9" ht="9" customHeight="1" x14ac:dyDescent="0.3">
      <c r="B22" s="5"/>
      <c r="C22" s="6"/>
      <c r="D22" s="7"/>
      <c r="E22" s="54"/>
      <c r="F22" s="54"/>
      <c r="G22" s="54"/>
      <c r="H22" s="54"/>
      <c r="I22" s="8"/>
    </row>
    <row r="23" spans="2:9" ht="9" customHeight="1" x14ac:dyDescent="0.3">
      <c r="B23" s="5"/>
      <c r="C23" s="6"/>
      <c r="D23" s="7"/>
      <c r="E23" s="54"/>
      <c r="F23" s="54"/>
      <c r="G23" s="54"/>
      <c r="H23" s="54"/>
      <c r="I23" s="8"/>
    </row>
    <row r="24" spans="2:9" ht="9" customHeight="1" x14ac:dyDescent="0.3">
      <c r="B24" s="5"/>
      <c r="C24" s="6"/>
      <c r="D24" s="7"/>
      <c r="E24" s="54"/>
      <c r="F24" s="54"/>
      <c r="G24" s="54"/>
      <c r="H24" s="54"/>
      <c r="I24" s="8"/>
    </row>
    <row r="25" spans="2:9" ht="9" customHeight="1" x14ac:dyDescent="0.3">
      <c r="B25" s="5"/>
      <c r="C25" s="6"/>
      <c r="D25" s="7"/>
      <c r="E25" s="54"/>
      <c r="F25" s="54"/>
      <c r="G25" s="54"/>
      <c r="H25" s="54"/>
      <c r="I25" s="8"/>
    </row>
    <row r="26" spans="2:9" ht="9" customHeight="1" x14ac:dyDescent="0.3">
      <c r="B26" s="5"/>
      <c r="C26" s="6"/>
      <c r="D26" s="7"/>
      <c r="E26" s="54"/>
      <c r="F26" s="54"/>
      <c r="G26" s="54"/>
      <c r="H26" s="54"/>
      <c r="I26" s="8"/>
    </row>
    <row r="27" spans="2:9" ht="9" customHeight="1" x14ac:dyDescent="0.3">
      <c r="B27" s="5"/>
      <c r="C27" s="6"/>
      <c r="D27" s="7"/>
      <c r="E27" s="54"/>
      <c r="F27" s="54"/>
      <c r="G27" s="54"/>
      <c r="H27" s="54"/>
      <c r="I27" s="8"/>
    </row>
    <row r="28" spans="2:9" ht="9" customHeight="1" x14ac:dyDescent="0.3">
      <c r="B28" s="5"/>
      <c r="C28" s="6"/>
      <c r="D28" s="7"/>
      <c r="E28" s="61"/>
      <c r="F28" s="61"/>
      <c r="G28" s="61"/>
      <c r="H28" s="61"/>
      <c r="I28" s="8"/>
    </row>
    <row r="29" spans="2:9" ht="9" customHeight="1" x14ac:dyDescent="0.3">
      <c r="B29" s="5"/>
      <c r="C29" s="6"/>
      <c r="D29" s="7"/>
      <c r="E29" s="61"/>
      <c r="F29" s="61"/>
      <c r="G29" s="61"/>
      <c r="H29" s="61"/>
      <c r="I29" s="8"/>
    </row>
    <row r="30" spans="2:9" ht="9" customHeight="1" x14ac:dyDescent="0.3">
      <c r="B30" s="5"/>
      <c r="C30" s="6"/>
      <c r="D30" s="7"/>
      <c r="E30" s="61"/>
      <c r="F30" s="61"/>
      <c r="G30" s="61"/>
      <c r="H30" s="61"/>
      <c r="I30" s="8"/>
    </row>
    <row r="31" spans="2:9" ht="9" customHeight="1" x14ac:dyDescent="0.3">
      <c r="B31" s="5"/>
      <c r="C31" s="6"/>
      <c r="D31" s="7"/>
      <c r="E31" s="61"/>
      <c r="F31" s="61"/>
      <c r="G31" s="61"/>
      <c r="H31" s="61"/>
      <c r="I31" s="8"/>
    </row>
    <row r="32" spans="2:9" ht="9" customHeight="1" x14ac:dyDescent="0.3">
      <c r="B32" s="5"/>
      <c r="C32" s="6"/>
      <c r="D32" s="7"/>
      <c r="E32" s="61"/>
      <c r="F32" s="61"/>
      <c r="G32" s="61"/>
      <c r="H32" s="61"/>
      <c r="I32" s="8"/>
    </row>
    <row r="33" spans="2:9" ht="9" customHeight="1" x14ac:dyDescent="0.3">
      <c r="B33" s="5"/>
      <c r="C33" s="6"/>
      <c r="D33" s="7"/>
      <c r="E33" s="61"/>
      <c r="F33" s="61"/>
      <c r="G33" s="61"/>
      <c r="H33" s="61"/>
      <c r="I33" s="8"/>
    </row>
    <row r="34" spans="2:9" ht="9" customHeight="1" x14ac:dyDescent="0.3">
      <c r="B34" s="5"/>
      <c r="C34" s="6"/>
      <c r="D34" s="7"/>
      <c r="E34" s="61"/>
      <c r="F34" s="61"/>
      <c r="G34" s="61"/>
      <c r="H34" s="61"/>
      <c r="I34" s="8"/>
    </row>
    <row r="35" spans="2:9" ht="9" customHeight="1" x14ac:dyDescent="0.3">
      <c r="B35" s="5"/>
      <c r="C35" s="6"/>
      <c r="D35" s="7"/>
      <c r="E35" s="61"/>
      <c r="F35" s="61"/>
      <c r="G35" s="61"/>
      <c r="H35" s="61"/>
      <c r="I35" s="8"/>
    </row>
    <row r="36" spans="2:9" ht="9" customHeight="1" x14ac:dyDescent="0.3">
      <c r="B36" s="5"/>
      <c r="C36" s="6"/>
      <c r="D36" s="7"/>
      <c r="E36" s="61"/>
      <c r="F36" s="61"/>
      <c r="G36" s="61"/>
      <c r="H36" s="61"/>
      <c r="I36" s="8"/>
    </row>
    <row r="37" spans="2:9" ht="9" customHeight="1" x14ac:dyDescent="0.3">
      <c r="B37" s="5"/>
      <c r="C37" s="6"/>
      <c r="D37" s="7"/>
      <c r="E37" s="61"/>
      <c r="F37" s="61"/>
      <c r="G37" s="61"/>
      <c r="H37" s="61"/>
      <c r="I37" s="8"/>
    </row>
    <row r="38" spans="2:9" ht="9" customHeight="1" x14ac:dyDescent="0.3">
      <c r="B38" s="5"/>
      <c r="C38" s="6"/>
      <c r="D38" s="7"/>
      <c r="E38" s="61"/>
      <c r="F38" s="61"/>
      <c r="G38" s="61"/>
      <c r="H38" s="61"/>
      <c r="I38" s="8"/>
    </row>
    <row r="39" spans="2:9" ht="9" customHeight="1" x14ac:dyDescent="0.3">
      <c r="B39" s="5"/>
      <c r="C39" s="6"/>
      <c r="D39" s="7"/>
      <c r="E39" s="61"/>
      <c r="F39" s="61"/>
      <c r="G39" s="61"/>
      <c r="H39" s="61"/>
      <c r="I39" s="8"/>
    </row>
    <row r="40" spans="2:9" ht="9" customHeight="1" x14ac:dyDescent="0.3">
      <c r="B40" s="5"/>
      <c r="C40" s="6"/>
      <c r="D40" s="7"/>
      <c r="E40" s="61"/>
      <c r="F40" s="61"/>
      <c r="G40" s="61"/>
      <c r="H40" s="61"/>
      <c r="I40" s="8"/>
    </row>
    <row r="41" spans="2:9" ht="9" customHeight="1" x14ac:dyDescent="0.3">
      <c r="B41" s="5"/>
      <c r="C41" s="6"/>
      <c r="D41" s="7"/>
      <c r="E41" s="61"/>
      <c r="F41" s="61"/>
      <c r="G41" s="61"/>
      <c r="H41" s="61"/>
      <c r="I41" s="8"/>
    </row>
    <row r="42" spans="2:9" ht="9" customHeight="1" x14ac:dyDescent="0.3">
      <c r="B42" s="5"/>
      <c r="C42" s="6"/>
      <c r="D42" s="7"/>
      <c r="E42" s="61"/>
      <c r="F42" s="61"/>
      <c r="G42" s="61"/>
      <c r="H42" s="61"/>
      <c r="I42" s="8"/>
    </row>
    <row r="43" spans="2:9" ht="9" customHeight="1" x14ac:dyDescent="0.3">
      <c r="B43" s="5"/>
      <c r="C43" s="6"/>
      <c r="D43" s="7"/>
      <c r="E43" s="61"/>
      <c r="F43" s="61"/>
      <c r="G43" s="61"/>
      <c r="H43" s="61"/>
      <c r="I43" s="8"/>
    </row>
    <row r="44" spans="2:9" ht="9" customHeight="1" x14ac:dyDescent="0.3">
      <c r="B44" s="5"/>
      <c r="C44" s="6"/>
      <c r="D44" s="7"/>
      <c r="E44" s="61"/>
      <c r="F44" s="61"/>
      <c r="G44" s="61"/>
      <c r="H44" s="61"/>
      <c r="I44" s="8"/>
    </row>
    <row r="45" spans="2:9" ht="9" customHeight="1" x14ac:dyDescent="0.3">
      <c r="B45" s="5"/>
      <c r="C45" s="6"/>
      <c r="D45" s="7"/>
      <c r="E45" s="61"/>
      <c r="F45" s="61"/>
      <c r="G45" s="61"/>
      <c r="H45" s="61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62" t="s">
        <v>4</v>
      </c>
      <c r="F47" s="61"/>
      <c r="G47" s="61"/>
      <c r="H47" s="61"/>
      <c r="I47" s="8"/>
    </row>
    <row r="48" spans="2:9" ht="9" customHeight="1" x14ac:dyDescent="0.3">
      <c r="B48" s="5"/>
      <c r="C48" s="6"/>
      <c r="D48" s="7"/>
      <c r="E48" s="61"/>
      <c r="F48" s="61"/>
      <c r="G48" s="61"/>
      <c r="H48" s="61"/>
      <c r="I48" s="8"/>
    </row>
    <row r="49" spans="2:9" ht="9" customHeight="1" x14ac:dyDescent="0.3">
      <c r="B49" s="5"/>
      <c r="C49" s="6"/>
      <c r="D49" s="7"/>
      <c r="E49" s="61"/>
      <c r="F49" s="61"/>
      <c r="G49" s="61"/>
      <c r="H49" s="61"/>
      <c r="I49" s="8"/>
    </row>
    <row r="50" spans="2:9" ht="9" customHeight="1" x14ac:dyDescent="0.3">
      <c r="B50" s="5"/>
      <c r="C50" s="6"/>
      <c r="D50" s="7"/>
      <c r="E50" s="61"/>
      <c r="F50" s="61"/>
      <c r="G50" s="61"/>
      <c r="H50" s="61"/>
      <c r="I50" s="8"/>
    </row>
    <row r="51" spans="2:9" ht="9" customHeight="1" x14ac:dyDescent="0.3">
      <c r="B51" s="5"/>
      <c r="C51" s="6"/>
      <c r="D51" s="7"/>
      <c r="E51" s="61"/>
      <c r="F51" s="61"/>
      <c r="G51" s="61"/>
      <c r="H51" s="61"/>
      <c r="I51" s="8"/>
    </row>
    <row r="52" spans="2:9" ht="9" customHeight="1" x14ac:dyDescent="0.3">
      <c r="B52" s="5"/>
      <c r="C52" s="6"/>
      <c r="D52" s="7"/>
      <c r="E52" s="61"/>
      <c r="F52" s="61"/>
      <c r="G52" s="61"/>
      <c r="H52" s="61"/>
      <c r="I52" s="8"/>
    </row>
    <row r="53" spans="2:9" ht="9" customHeight="1" x14ac:dyDescent="0.3">
      <c r="B53" s="5"/>
      <c r="C53" s="6"/>
      <c r="D53" s="7"/>
      <c r="E53" s="61"/>
      <c r="F53" s="61"/>
      <c r="G53" s="61"/>
      <c r="H53" s="61"/>
      <c r="I53" s="8"/>
    </row>
    <row r="54" spans="2:9" ht="9" customHeight="1" x14ac:dyDescent="0.3">
      <c r="B54" s="5"/>
      <c r="C54" s="6"/>
      <c r="D54" s="7"/>
      <c r="E54" s="61"/>
      <c r="F54" s="61"/>
      <c r="G54" s="61"/>
      <c r="H54" s="61"/>
      <c r="I54" s="8"/>
    </row>
    <row r="55" spans="2:9" ht="9" customHeight="1" x14ac:dyDescent="0.3">
      <c r="B55" s="5"/>
      <c r="C55" s="6"/>
      <c r="D55" s="7"/>
      <c r="E55" s="61"/>
      <c r="F55" s="61"/>
      <c r="G55" s="61"/>
      <c r="H55" s="61"/>
      <c r="I55" s="8"/>
    </row>
    <row r="56" spans="2:9" ht="9" customHeight="1" x14ac:dyDescent="0.3">
      <c r="B56" s="5"/>
      <c r="C56" s="6"/>
      <c r="D56" s="7"/>
      <c r="E56" s="61"/>
      <c r="F56" s="61"/>
      <c r="G56" s="61"/>
      <c r="H56" s="61"/>
      <c r="I56" s="8"/>
    </row>
    <row r="57" spans="2:9" ht="9" customHeight="1" x14ac:dyDescent="0.3">
      <c r="B57" s="5"/>
      <c r="C57" s="6"/>
      <c r="D57" s="7"/>
      <c r="E57" s="61"/>
      <c r="F57" s="61"/>
      <c r="G57" s="61"/>
      <c r="H57" s="61"/>
      <c r="I57" s="8"/>
    </row>
    <row r="58" spans="2:9" ht="9" customHeight="1" x14ac:dyDescent="0.3">
      <c r="B58" s="5"/>
      <c r="C58" s="6"/>
      <c r="D58" s="7"/>
      <c r="E58" s="61"/>
      <c r="F58" s="61"/>
      <c r="G58" s="61"/>
      <c r="H58" s="61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9" t="str">
        <f>IF(Paramètres!C9&lt;&gt;"",Paramètres!C9,"")</f>
        <v>Lot n°1</v>
      </c>
      <c r="F60" s="49"/>
      <c r="G60" s="49"/>
      <c r="H60" s="49"/>
      <c r="I60" s="8"/>
    </row>
    <row r="61" spans="2:9" ht="9" customHeight="1" x14ac:dyDescent="0.3">
      <c r="B61" s="5"/>
      <c r="C61" s="6"/>
      <c r="D61" s="7"/>
      <c r="E61" s="49"/>
      <c r="F61" s="49"/>
      <c r="G61" s="49"/>
      <c r="H61" s="49"/>
      <c r="I61" s="8"/>
    </row>
    <row r="62" spans="2:9" ht="9" customHeight="1" x14ac:dyDescent="0.3">
      <c r="B62" s="5"/>
      <c r="C62" s="6"/>
      <c r="D62" s="7"/>
      <c r="E62" s="49"/>
      <c r="F62" s="49"/>
      <c r="G62" s="49"/>
      <c r="H62" s="49"/>
      <c r="I62" s="8"/>
    </row>
    <row r="63" spans="2:9" ht="9" customHeight="1" x14ac:dyDescent="0.3">
      <c r="B63" s="5"/>
      <c r="C63" s="6"/>
      <c r="D63" s="7"/>
      <c r="E63" s="49" t="str">
        <f>IF(Paramètres!C11&lt;&gt;"",Paramètres!C11,"")</f>
        <v>MENUISERIES EXTÉRIEURES BOIS</v>
      </c>
      <c r="F63" s="49"/>
      <c r="G63" s="49"/>
      <c r="H63" s="49"/>
      <c r="I63" s="8"/>
    </row>
    <row r="64" spans="2:9" ht="9" customHeight="1" x14ac:dyDescent="0.3">
      <c r="B64" s="5"/>
      <c r="C64" s="6"/>
      <c r="D64" s="7"/>
      <c r="E64" s="49"/>
      <c r="F64" s="49"/>
      <c r="G64" s="49"/>
      <c r="H64" s="49"/>
      <c r="I64" s="8"/>
    </row>
    <row r="65" spans="2:9" ht="9" customHeight="1" x14ac:dyDescent="0.3">
      <c r="B65" s="5"/>
      <c r="C65" s="6"/>
      <c r="D65" s="7"/>
      <c r="E65" s="49"/>
      <c r="F65" s="49"/>
      <c r="G65" s="49"/>
      <c r="H65" s="49"/>
      <c r="I65" s="8"/>
    </row>
    <row r="66" spans="2:9" ht="9" customHeight="1" x14ac:dyDescent="0.3">
      <c r="B66" s="5"/>
      <c r="C66" s="6"/>
      <c r="D66" s="7"/>
      <c r="E66" s="49"/>
      <c r="F66" s="49"/>
      <c r="G66" s="49"/>
      <c r="H66" s="49"/>
      <c r="I66" s="8"/>
    </row>
    <row r="67" spans="2:9" ht="9" customHeight="1" x14ac:dyDescent="0.3">
      <c r="B67" s="5"/>
      <c r="C67" s="6"/>
      <c r="D67" s="7"/>
      <c r="E67" s="49"/>
      <c r="F67" s="49"/>
      <c r="G67" s="49"/>
      <c r="H67" s="49"/>
      <c r="I67" s="8"/>
    </row>
    <row r="68" spans="2:9" ht="9" customHeight="1" x14ac:dyDescent="0.3">
      <c r="B68" s="5"/>
      <c r="C68" s="6"/>
      <c r="D68" s="7"/>
      <c r="E68" s="49"/>
      <c r="F68" s="49"/>
      <c r="G68" s="49"/>
      <c r="H68" s="49"/>
      <c r="I68" s="8"/>
    </row>
    <row r="69" spans="2:9" ht="9" customHeight="1" x14ac:dyDescent="0.3">
      <c r="B69" s="5"/>
      <c r="C69" s="6"/>
      <c r="D69" s="7"/>
      <c r="E69" s="49"/>
      <c r="F69" s="49"/>
      <c r="G69" s="49"/>
      <c r="H69" s="49"/>
      <c r="I69" s="8"/>
    </row>
    <row r="70" spans="2:9" ht="9" customHeight="1" x14ac:dyDescent="0.3">
      <c r="B70" s="5"/>
      <c r="C70" s="6"/>
      <c r="D70" s="7"/>
      <c r="E70" s="50" t="str">
        <f>IF(Paramètres!C3&lt;&gt;"",Paramètres!C3,"")</f>
        <v>DPGF</v>
      </c>
      <c r="F70" s="51"/>
      <c r="G70" s="51"/>
      <c r="H70" s="52"/>
      <c r="I70" s="8"/>
    </row>
    <row r="71" spans="2:9" ht="9" customHeight="1" x14ac:dyDescent="0.3">
      <c r="B71" s="5"/>
      <c r="C71" s="6"/>
      <c r="D71" s="7"/>
      <c r="E71" s="53"/>
      <c r="F71" s="54"/>
      <c r="G71" s="54"/>
      <c r="H71" s="55"/>
      <c r="I71" s="8"/>
    </row>
    <row r="72" spans="2:9" ht="9" customHeight="1" x14ac:dyDescent="0.3">
      <c r="B72" s="5"/>
      <c r="C72" s="6"/>
      <c r="D72" s="7"/>
      <c r="E72" s="53"/>
      <c r="F72" s="54"/>
      <c r="G72" s="54"/>
      <c r="H72" s="55"/>
      <c r="I72" s="8"/>
    </row>
    <row r="73" spans="2:9" ht="9" customHeight="1" x14ac:dyDescent="0.3">
      <c r="B73" s="5"/>
      <c r="C73" s="6"/>
      <c r="D73" s="7"/>
      <c r="E73" s="53"/>
      <c r="F73" s="54"/>
      <c r="G73" s="54"/>
      <c r="H73" s="55"/>
      <c r="I73" s="8"/>
    </row>
    <row r="74" spans="2:9" ht="9" customHeight="1" x14ac:dyDescent="0.3">
      <c r="B74" s="5"/>
      <c r="C74" s="6"/>
      <c r="D74" s="7"/>
      <c r="E74" s="53"/>
      <c r="F74" s="54"/>
      <c r="G74" s="54"/>
      <c r="H74" s="55"/>
      <c r="I74" s="8"/>
    </row>
    <row r="75" spans="2:9" ht="9" customHeight="1" x14ac:dyDescent="0.3">
      <c r="B75" s="5"/>
      <c r="C75" s="6"/>
      <c r="D75" s="7"/>
      <c r="E75" s="53"/>
      <c r="F75" s="54"/>
      <c r="G75" s="54"/>
      <c r="H75" s="55"/>
      <c r="I75" s="8"/>
    </row>
    <row r="76" spans="2:9" ht="9" customHeight="1" x14ac:dyDescent="0.3">
      <c r="B76" s="5"/>
      <c r="C76" s="6"/>
      <c r="D76" s="7"/>
      <c r="E76" s="56"/>
      <c r="F76" s="57"/>
      <c r="G76" s="57"/>
      <c r="H76" s="58"/>
      <c r="I76" s="8"/>
    </row>
    <row r="77" spans="2:9" ht="9" customHeight="1" x14ac:dyDescent="0.3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">
      <c r="B78" s="47"/>
      <c r="C78" s="59" t="s">
        <v>5</v>
      </c>
      <c r="D78" s="7"/>
      <c r="E78" s="7"/>
      <c r="F78" s="48" t="s">
        <v>0</v>
      </c>
      <c r="G78" s="48" t="str">
        <f>IF(Paramètres!C7&lt;&gt;"",Paramètres!C7,"")</f>
        <v>Z-24085</v>
      </c>
      <c r="H78" s="7"/>
      <c r="I78" s="8"/>
    </row>
    <row r="79" spans="2:9" ht="9" customHeight="1" x14ac:dyDescent="0.3">
      <c r="B79" s="47"/>
      <c r="C79" s="60"/>
      <c r="D79" s="7"/>
      <c r="E79" s="7"/>
      <c r="F79" s="48"/>
      <c r="G79" s="48"/>
      <c r="H79" s="7"/>
      <c r="I79" s="8"/>
    </row>
    <row r="80" spans="2:9" ht="9" customHeight="1" x14ac:dyDescent="0.3">
      <c r="B80" s="47"/>
      <c r="C80" s="60"/>
      <c r="D80" s="7"/>
      <c r="E80" s="7"/>
      <c r="F80" s="48" t="s">
        <v>1</v>
      </c>
      <c r="G80" s="48" t="str">
        <f>IF(Paramètres!C13&lt;&gt;"",Paramètres!C13,"")</f>
        <v>29/07/2025</v>
      </c>
      <c r="H80" s="7"/>
      <c r="I80" s="8"/>
    </row>
    <row r="81" spans="2:9" ht="9" customHeight="1" x14ac:dyDescent="0.3">
      <c r="B81" s="47"/>
      <c r="C81" s="60"/>
      <c r="D81" s="7"/>
      <c r="E81" s="7"/>
      <c r="F81" s="48"/>
      <c r="G81" s="48"/>
      <c r="H81" s="7"/>
      <c r="I81" s="8"/>
    </row>
    <row r="82" spans="2:9" ht="9" customHeight="1" x14ac:dyDescent="0.3">
      <c r="B82" s="47"/>
      <c r="C82" s="60"/>
      <c r="D82" s="7"/>
      <c r="E82" s="7"/>
      <c r="F82" s="48" t="s">
        <v>2</v>
      </c>
      <c r="G82" s="48" t="str">
        <f>IF(Paramètres!C15&lt;&gt;"",Paramètres!C15,"")</f>
        <v>PRO-DCE</v>
      </c>
      <c r="H82" s="7"/>
      <c r="I82" s="8"/>
    </row>
    <row r="83" spans="2:9" ht="9" customHeight="1" x14ac:dyDescent="0.3">
      <c r="B83" s="47"/>
      <c r="C83" s="60"/>
      <c r="D83" s="7"/>
      <c r="E83" s="7"/>
      <c r="F83" s="48"/>
      <c r="G83" s="48"/>
      <c r="H83" s="7"/>
      <c r="I83" s="8"/>
    </row>
    <row r="84" spans="2:9" ht="9" customHeight="1" x14ac:dyDescent="0.3">
      <c r="B84" s="47"/>
      <c r="C84" s="60"/>
      <c r="D84" s="7"/>
      <c r="E84" s="7"/>
      <c r="F84" s="48" t="s">
        <v>3</v>
      </c>
      <c r="G84" s="48" t="str">
        <f>IF(Paramètres!C17&lt;&gt;"",Paramètres!C17,"")</f>
        <v>C</v>
      </c>
      <c r="H84" s="7"/>
      <c r="I84" s="8"/>
    </row>
    <row r="85" spans="2:9" ht="9" customHeight="1" x14ac:dyDescent="0.3">
      <c r="B85" s="5"/>
      <c r="C85" s="6"/>
      <c r="D85" s="7"/>
      <c r="E85" s="7"/>
      <c r="F85" s="48"/>
      <c r="G85" s="48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60:H62"/>
    <mergeCell ref="E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72"/>
  <sheetViews>
    <sheetView showGridLines="0" tabSelected="1" workbookViewId="0">
      <pane ySplit="3" topLeftCell="A4" activePane="bottomLeft" state="frozen"/>
      <selection pane="bottomLeft" activeCell="I17" sqref="I17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28.5546875" customWidth="1"/>
    <col min="4" max="8" width="8.109375" customWidth="1"/>
    <col min="9" max="10" width="12.5546875" customWidth="1"/>
    <col min="11" max="11" width="10.6640625" customWidth="1"/>
    <col min="12" max="17" width="0" hidden="1" customWidth="1"/>
    <col min="18" max="69" width="10.6640625" customWidth="1"/>
  </cols>
  <sheetData>
    <row r="1" spans="1:17" hidden="1" x14ac:dyDescent="0.3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.399999999999999" x14ac:dyDescent="0.3">
      <c r="A3" s="7" t="s">
        <v>22</v>
      </c>
      <c r="B3" s="13" t="s">
        <v>23</v>
      </c>
      <c r="C3" s="111" t="s">
        <v>24</v>
      </c>
      <c r="D3" s="111"/>
      <c r="E3" s="111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7.200000000000003" customHeight="1" x14ac:dyDescent="0.3">
      <c r="A4" s="7">
        <v>2</v>
      </c>
      <c r="B4" s="14" t="s">
        <v>36</v>
      </c>
      <c r="C4" s="112" t="s">
        <v>37</v>
      </c>
      <c r="D4" s="112"/>
      <c r="E4" s="112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38</v>
      </c>
    </row>
    <row r="7" spans="1:17" ht="54" customHeight="1" x14ac:dyDescent="0.3">
      <c r="A7" s="7">
        <v>3</v>
      </c>
      <c r="B7" s="16">
        <v>2</v>
      </c>
      <c r="C7" s="108" t="s">
        <v>39</v>
      </c>
      <c r="D7" s="108"/>
      <c r="E7" s="108"/>
      <c r="F7" s="17"/>
      <c r="G7" s="17"/>
      <c r="H7" s="17"/>
      <c r="I7" s="17"/>
      <c r="J7" s="18"/>
      <c r="K7" s="7"/>
    </row>
    <row r="8" spans="1:17" hidden="1" x14ac:dyDescent="0.3">
      <c r="A8" s="7" t="s">
        <v>40</v>
      </c>
    </row>
    <row r="9" spans="1:17" x14ac:dyDescent="0.3">
      <c r="A9" s="7">
        <v>4</v>
      </c>
      <c r="B9" s="16" t="s">
        <v>41</v>
      </c>
      <c r="C9" s="109" t="s">
        <v>42</v>
      </c>
      <c r="D9" s="109"/>
      <c r="E9" s="109"/>
      <c r="F9" s="19"/>
      <c r="G9" s="19"/>
      <c r="H9" s="19"/>
      <c r="I9" s="19"/>
      <c r="J9" s="20"/>
      <c r="K9" s="7"/>
    </row>
    <row r="10" spans="1:17" hidden="1" x14ac:dyDescent="0.3">
      <c r="A10" s="7" t="s">
        <v>43</v>
      </c>
    </row>
    <row r="11" spans="1:17" x14ac:dyDescent="0.3">
      <c r="A11" s="7">
        <v>9</v>
      </c>
      <c r="B11" s="21" t="s">
        <v>44</v>
      </c>
      <c r="C11" s="100" t="s">
        <v>45</v>
      </c>
      <c r="D11" s="75"/>
      <c r="E11" s="75"/>
      <c r="F11" s="75"/>
      <c r="G11" s="75"/>
      <c r="H11" s="75"/>
      <c r="I11" s="75"/>
      <c r="J11" s="22"/>
    </row>
    <row r="12" spans="1:17" x14ac:dyDescent="0.3">
      <c r="A12" s="7" t="s">
        <v>46</v>
      </c>
      <c r="B12" s="21"/>
      <c r="C12" s="101"/>
      <c r="D12" s="101"/>
      <c r="E12" s="101"/>
      <c r="F12" s="44"/>
      <c r="G12" s="45"/>
      <c r="H12" s="46"/>
      <c r="I12" s="43"/>
      <c r="J12" s="27" t="s">
        <v>225</v>
      </c>
      <c r="K12" s="7"/>
      <c r="M12" s="28">
        <v>0.2</v>
      </c>
      <c r="Q12" s="7">
        <v>1433</v>
      </c>
    </row>
    <row r="13" spans="1:17" hidden="1" x14ac:dyDescent="0.3">
      <c r="A13" s="7" t="s">
        <v>48</v>
      </c>
    </row>
    <row r="14" spans="1:17" x14ac:dyDescent="0.3">
      <c r="A14" s="7">
        <v>4</v>
      </c>
      <c r="B14" s="16" t="s">
        <v>49</v>
      </c>
      <c r="C14" s="109" t="s">
        <v>50</v>
      </c>
      <c r="D14" s="109"/>
      <c r="E14" s="109"/>
      <c r="F14" s="19"/>
      <c r="G14" s="19"/>
      <c r="H14" s="19"/>
      <c r="I14" s="19"/>
      <c r="J14" s="20"/>
      <c r="K14" s="7"/>
    </row>
    <row r="15" spans="1:17" hidden="1" x14ac:dyDescent="0.3">
      <c r="A15" s="7" t="s">
        <v>43</v>
      </c>
    </row>
    <row r="16" spans="1:17" x14ac:dyDescent="0.3">
      <c r="A16" s="7">
        <v>9</v>
      </c>
      <c r="B16" s="21" t="s">
        <v>51</v>
      </c>
      <c r="C16" s="100" t="s">
        <v>50</v>
      </c>
      <c r="D16" s="75"/>
      <c r="E16" s="75"/>
      <c r="F16" s="75"/>
      <c r="G16" s="75"/>
      <c r="H16" s="75"/>
      <c r="I16" s="75"/>
      <c r="J16" s="22"/>
    </row>
    <row r="17" spans="1:17" x14ac:dyDescent="0.3">
      <c r="A17" s="7" t="s">
        <v>46</v>
      </c>
      <c r="B17" s="21"/>
      <c r="C17" s="101"/>
      <c r="D17" s="101"/>
      <c r="E17" s="101"/>
      <c r="F17" s="23" t="s">
        <v>47</v>
      </c>
      <c r="G17" s="24">
        <v>1</v>
      </c>
      <c r="H17" s="25"/>
      <c r="I17" s="26"/>
      <c r="J17" s="27">
        <f>IF(AND(G17= "",H17= ""), 0, ROUND(ROUND(I17, 2) * ROUND(IF(H17="",G17,H17),  0), 2))</f>
        <v>0</v>
      </c>
      <c r="K17" s="7"/>
      <c r="M17" s="28">
        <v>0.2</v>
      </c>
      <c r="Q17" s="7">
        <v>1433</v>
      </c>
    </row>
    <row r="18" spans="1:17" hidden="1" x14ac:dyDescent="0.3">
      <c r="A18" s="7" t="s">
        <v>48</v>
      </c>
    </row>
    <row r="19" spans="1:17" x14ac:dyDescent="0.3">
      <c r="A19" s="7">
        <v>4</v>
      </c>
      <c r="B19" s="16" t="s">
        <v>52</v>
      </c>
      <c r="C19" s="109" t="s">
        <v>53</v>
      </c>
      <c r="D19" s="109"/>
      <c r="E19" s="109"/>
      <c r="F19" s="19"/>
      <c r="G19" s="19"/>
      <c r="H19" s="19"/>
      <c r="I19" s="19"/>
      <c r="J19" s="20"/>
      <c r="K19" s="7"/>
    </row>
    <row r="20" spans="1:17" hidden="1" x14ac:dyDescent="0.3">
      <c r="A20" s="7" t="s">
        <v>43</v>
      </c>
    </row>
    <row r="21" spans="1:17" x14ac:dyDescent="0.3">
      <c r="A21" s="7">
        <v>9</v>
      </c>
      <c r="B21" s="21" t="s">
        <v>54</v>
      </c>
      <c r="C21" s="100" t="s">
        <v>55</v>
      </c>
      <c r="D21" s="75"/>
      <c r="E21" s="75"/>
      <c r="F21" s="75"/>
      <c r="G21" s="75"/>
      <c r="H21" s="75"/>
      <c r="I21" s="75"/>
      <c r="J21" s="22"/>
    </row>
    <row r="22" spans="1:17" x14ac:dyDescent="0.3">
      <c r="A22" s="7" t="s">
        <v>46</v>
      </c>
      <c r="B22" s="21"/>
      <c r="C22" s="101"/>
      <c r="D22" s="101"/>
      <c r="E22" s="101"/>
      <c r="F22" s="44"/>
      <c r="G22" s="45"/>
      <c r="H22" s="46"/>
      <c r="I22" s="43"/>
      <c r="J22" s="27" t="s">
        <v>225</v>
      </c>
      <c r="K22" s="7"/>
      <c r="M22" s="28">
        <v>0.2</v>
      </c>
      <c r="Q22" s="7">
        <v>1433</v>
      </c>
    </row>
    <row r="23" spans="1:17" hidden="1" x14ac:dyDescent="0.3">
      <c r="A23" s="7" t="s">
        <v>48</v>
      </c>
    </row>
    <row r="24" spans="1:17" x14ac:dyDescent="0.3">
      <c r="A24" s="7">
        <v>4</v>
      </c>
      <c r="B24" s="16" t="s">
        <v>56</v>
      </c>
      <c r="C24" s="109" t="s">
        <v>57</v>
      </c>
      <c r="D24" s="109"/>
      <c r="E24" s="109"/>
      <c r="F24" s="19"/>
      <c r="G24" s="19"/>
      <c r="H24" s="19"/>
      <c r="I24" s="19"/>
      <c r="J24" s="20"/>
      <c r="K24" s="7"/>
    </row>
    <row r="25" spans="1:17" hidden="1" x14ac:dyDescent="0.3">
      <c r="A25" s="7" t="s">
        <v>43</v>
      </c>
    </row>
    <row r="26" spans="1:17" x14ac:dyDescent="0.3">
      <c r="A26" s="7">
        <v>9</v>
      </c>
      <c r="B26" s="21" t="s">
        <v>58</v>
      </c>
      <c r="C26" s="100" t="s">
        <v>59</v>
      </c>
      <c r="D26" s="75"/>
      <c r="E26" s="75"/>
      <c r="F26" s="75"/>
      <c r="G26" s="75"/>
      <c r="H26" s="75"/>
      <c r="I26" s="75"/>
      <c r="J26" s="22"/>
    </row>
    <row r="27" spans="1:17" x14ac:dyDescent="0.3">
      <c r="A27" s="7" t="s">
        <v>46</v>
      </c>
      <c r="B27" s="21"/>
      <c r="C27" s="101"/>
      <c r="D27" s="101"/>
      <c r="E27" s="101"/>
      <c r="F27" s="23" t="s">
        <v>47</v>
      </c>
      <c r="G27" s="24">
        <v>1</v>
      </c>
      <c r="H27" s="25"/>
      <c r="I27" s="26"/>
      <c r="J27" s="27">
        <f>IF(AND(G27= "",H27= ""), 0, ROUND(ROUND(I27, 2) * ROUND(IF(H27="",G27,H27),  0), 2))</f>
        <v>0</v>
      </c>
      <c r="K27" s="7"/>
      <c r="M27" s="28">
        <v>0.2</v>
      </c>
      <c r="Q27" s="7">
        <v>1433</v>
      </c>
    </row>
    <row r="28" spans="1:17" hidden="1" x14ac:dyDescent="0.3">
      <c r="A28" s="7" t="s">
        <v>48</v>
      </c>
    </row>
    <row r="29" spans="1:17" x14ac:dyDescent="0.3">
      <c r="A29" s="7">
        <v>4</v>
      </c>
      <c r="B29" s="16" t="s">
        <v>60</v>
      </c>
      <c r="C29" s="109" t="s">
        <v>61</v>
      </c>
      <c r="D29" s="109"/>
      <c r="E29" s="109"/>
      <c r="F29" s="19"/>
      <c r="G29" s="19"/>
      <c r="H29" s="19"/>
      <c r="I29" s="19"/>
      <c r="J29" s="20"/>
      <c r="K29" s="7"/>
    </row>
    <row r="30" spans="1:17" hidden="1" x14ac:dyDescent="0.3">
      <c r="A30" s="7" t="s">
        <v>43</v>
      </c>
    </row>
    <row r="31" spans="1:17" x14ac:dyDescent="0.3">
      <c r="A31" s="7">
        <v>9</v>
      </c>
      <c r="B31" s="21" t="s">
        <v>62</v>
      </c>
      <c r="C31" s="100" t="s">
        <v>61</v>
      </c>
      <c r="D31" s="75"/>
      <c r="E31" s="75"/>
      <c r="F31" s="75"/>
      <c r="G31" s="75"/>
      <c r="H31" s="75"/>
      <c r="I31" s="75"/>
      <c r="J31" s="22"/>
    </row>
    <row r="32" spans="1:17" x14ac:dyDescent="0.3">
      <c r="A32" s="7" t="s">
        <v>46</v>
      </c>
      <c r="B32" s="21"/>
      <c r="C32" s="101"/>
      <c r="D32" s="101"/>
      <c r="E32" s="101"/>
      <c r="F32" s="23" t="s">
        <v>47</v>
      </c>
      <c r="G32" s="24">
        <v>1</v>
      </c>
      <c r="H32" s="25"/>
      <c r="I32" s="26"/>
      <c r="J32" s="27">
        <f>IF(AND(G32= "",H32= ""), 0, ROUND(ROUND(I32, 2) * ROUND(IF(H32="",G32,H32),  0), 2))</f>
        <v>0</v>
      </c>
      <c r="K32" s="7"/>
      <c r="M32" s="28">
        <v>0.2</v>
      </c>
      <c r="Q32" s="7">
        <v>1433</v>
      </c>
    </row>
    <row r="33" spans="1:11" hidden="1" x14ac:dyDescent="0.3">
      <c r="A33" s="7" t="s">
        <v>48</v>
      </c>
    </row>
    <row r="34" spans="1:11" x14ac:dyDescent="0.3">
      <c r="A34" s="7" t="s">
        <v>38</v>
      </c>
      <c r="B34" s="22"/>
      <c r="C34" s="75"/>
      <c r="D34" s="75"/>
      <c r="E34" s="75"/>
      <c r="J34" s="22"/>
    </row>
    <row r="35" spans="1:11" ht="27.15" customHeight="1" x14ac:dyDescent="0.3">
      <c r="B35" s="22"/>
      <c r="C35" s="104" t="s">
        <v>39</v>
      </c>
      <c r="D35" s="105"/>
      <c r="E35" s="105"/>
      <c r="F35" s="102"/>
      <c r="G35" s="102"/>
      <c r="H35" s="102"/>
      <c r="I35" s="102"/>
      <c r="J35" s="103"/>
    </row>
    <row r="36" spans="1:11" x14ac:dyDescent="0.3">
      <c r="B36" s="22"/>
      <c r="C36" s="107"/>
      <c r="D36" s="61"/>
      <c r="E36" s="61"/>
      <c r="F36" s="61"/>
      <c r="G36" s="61"/>
      <c r="H36" s="61"/>
      <c r="I36" s="61"/>
      <c r="J36" s="106"/>
    </row>
    <row r="37" spans="1:11" x14ac:dyDescent="0.3">
      <c r="B37" s="22"/>
      <c r="C37" s="96" t="s">
        <v>63</v>
      </c>
      <c r="D37" s="97"/>
      <c r="E37" s="97"/>
      <c r="F37" s="94">
        <f>SUMIF(K8:K34, IF(K7="","",K7), J8:J34)</f>
        <v>0</v>
      </c>
      <c r="G37" s="94"/>
      <c r="H37" s="94"/>
      <c r="I37" s="94"/>
      <c r="J37" s="95"/>
    </row>
    <row r="38" spans="1:11" hidden="1" x14ac:dyDescent="0.3">
      <c r="B38" s="22"/>
      <c r="C38" s="92" t="s">
        <v>64</v>
      </c>
      <c r="D38" s="93"/>
      <c r="E38" s="93"/>
      <c r="F38" s="90">
        <f>ROUND(SUMIF(K8:K34, IF(K7="","",K7), J8:J34) * 0.2, 2)</f>
        <v>0</v>
      </c>
      <c r="G38" s="90"/>
      <c r="H38" s="90"/>
      <c r="I38" s="90"/>
      <c r="J38" s="91"/>
    </row>
    <row r="39" spans="1:11" hidden="1" x14ac:dyDescent="0.3">
      <c r="B39" s="22"/>
      <c r="C39" s="96" t="s">
        <v>65</v>
      </c>
      <c r="D39" s="97"/>
      <c r="E39" s="97"/>
      <c r="F39" s="94">
        <f>SUM(F37:F38)</f>
        <v>0</v>
      </c>
      <c r="G39" s="94"/>
      <c r="H39" s="94"/>
      <c r="I39" s="94"/>
      <c r="J39" s="95"/>
    </row>
    <row r="40" spans="1:11" ht="44.4" customHeight="1" x14ac:dyDescent="0.3">
      <c r="A40" s="7">
        <v>3</v>
      </c>
      <c r="B40" s="16">
        <v>3</v>
      </c>
      <c r="C40" s="108" t="s">
        <v>66</v>
      </c>
      <c r="D40" s="108"/>
      <c r="E40" s="108"/>
      <c r="F40" s="17"/>
      <c r="G40" s="17"/>
      <c r="H40" s="17"/>
      <c r="I40" s="17"/>
      <c r="J40" s="18"/>
      <c r="K40" s="7"/>
    </row>
    <row r="41" spans="1:11" hidden="1" x14ac:dyDescent="0.3">
      <c r="A41" s="7" t="s">
        <v>40</v>
      </c>
    </row>
    <row r="42" spans="1:11" hidden="1" x14ac:dyDescent="0.3">
      <c r="A42" s="7" t="s">
        <v>40</v>
      </c>
    </row>
    <row r="43" spans="1:11" hidden="1" x14ac:dyDescent="0.3">
      <c r="A43" s="7" t="s">
        <v>40</v>
      </c>
    </row>
    <row r="44" spans="1:11" hidden="1" x14ac:dyDescent="0.3">
      <c r="A44" s="7" t="s">
        <v>40</v>
      </c>
    </row>
    <row r="45" spans="1:11" hidden="1" x14ac:dyDescent="0.3">
      <c r="A45" s="7" t="s">
        <v>40</v>
      </c>
    </row>
    <row r="46" spans="1:11" hidden="1" x14ac:dyDescent="0.3">
      <c r="A46" s="7" t="s">
        <v>40</v>
      </c>
    </row>
    <row r="47" spans="1:11" hidden="1" x14ac:dyDescent="0.3">
      <c r="A47" s="7" t="s">
        <v>40</v>
      </c>
    </row>
    <row r="48" spans="1:11" hidden="1" x14ac:dyDescent="0.3">
      <c r="A48" s="7" t="s">
        <v>40</v>
      </c>
    </row>
    <row r="49" spans="1:17" hidden="1" x14ac:dyDescent="0.3">
      <c r="A49" s="7" t="s">
        <v>40</v>
      </c>
    </row>
    <row r="50" spans="1:17" hidden="1" x14ac:dyDescent="0.3">
      <c r="A50" s="7" t="s">
        <v>40</v>
      </c>
    </row>
    <row r="51" spans="1:17" hidden="1" x14ac:dyDescent="0.3">
      <c r="A51" s="7" t="s">
        <v>40</v>
      </c>
    </row>
    <row r="52" spans="1:17" ht="18" customHeight="1" x14ac:dyDescent="0.3">
      <c r="A52" s="7">
        <v>4</v>
      </c>
      <c r="B52" s="16" t="s">
        <v>67</v>
      </c>
      <c r="C52" s="109" t="s">
        <v>68</v>
      </c>
      <c r="D52" s="109"/>
      <c r="E52" s="109"/>
      <c r="F52" s="19"/>
      <c r="G52" s="19"/>
      <c r="H52" s="19"/>
      <c r="I52" s="19"/>
      <c r="J52" s="20"/>
      <c r="K52" s="7"/>
    </row>
    <row r="53" spans="1:17" hidden="1" x14ac:dyDescent="0.3">
      <c r="A53" s="7" t="s">
        <v>43</v>
      </c>
    </row>
    <row r="54" spans="1:17" ht="16.95" customHeight="1" x14ac:dyDescent="0.3">
      <c r="A54" s="7">
        <v>5</v>
      </c>
      <c r="B54" s="16" t="s">
        <v>69</v>
      </c>
      <c r="C54" s="93" t="s">
        <v>70</v>
      </c>
      <c r="D54" s="93"/>
      <c r="E54" s="93"/>
      <c r="F54" s="29"/>
      <c r="G54" s="29"/>
      <c r="H54" s="29"/>
      <c r="I54" s="29"/>
      <c r="J54" s="30"/>
      <c r="K54" s="7"/>
    </row>
    <row r="55" spans="1:17" hidden="1" x14ac:dyDescent="0.3">
      <c r="A55" s="7" t="s">
        <v>71</v>
      </c>
    </row>
    <row r="56" spans="1:17" hidden="1" x14ac:dyDescent="0.3">
      <c r="A56" s="7" t="s">
        <v>71</v>
      </c>
    </row>
    <row r="57" spans="1:17" hidden="1" x14ac:dyDescent="0.3">
      <c r="A57" s="7" t="s">
        <v>71</v>
      </c>
    </row>
    <row r="58" spans="1:17" hidden="1" x14ac:dyDescent="0.3">
      <c r="A58" s="7" t="s">
        <v>71</v>
      </c>
    </row>
    <row r="59" spans="1:17" x14ac:dyDescent="0.3">
      <c r="A59" s="7">
        <v>9</v>
      </c>
      <c r="B59" s="21" t="s">
        <v>72</v>
      </c>
      <c r="C59" s="100" t="s">
        <v>70</v>
      </c>
      <c r="D59" s="75"/>
      <c r="E59" s="75"/>
      <c r="F59" s="75"/>
      <c r="G59" s="75"/>
      <c r="H59" s="75"/>
      <c r="I59" s="75"/>
      <c r="J59" s="22"/>
    </row>
    <row r="60" spans="1:17" x14ac:dyDescent="0.3">
      <c r="A60" s="7" t="s">
        <v>46</v>
      </c>
      <c r="B60" s="21"/>
      <c r="C60" s="101"/>
      <c r="D60" s="101"/>
      <c r="E60" s="101"/>
      <c r="F60" s="23" t="s">
        <v>47</v>
      </c>
      <c r="G60" s="24">
        <v>1</v>
      </c>
      <c r="H60" s="25"/>
      <c r="I60" s="26"/>
      <c r="J60" s="27">
        <f>IF(AND(G60= "",H60= ""), 0, ROUND(ROUND(I60, 2) * ROUND(IF(H60="",G60,H60),  0), 2))</f>
        <v>0</v>
      </c>
      <c r="K60" s="7"/>
      <c r="M60" s="28">
        <v>0.2</v>
      </c>
      <c r="Q60" s="7">
        <v>1433</v>
      </c>
    </row>
    <row r="61" spans="1:17" hidden="1" x14ac:dyDescent="0.3">
      <c r="A61" s="7" t="s">
        <v>73</v>
      </c>
    </row>
    <row r="62" spans="1:17" ht="16.95" customHeight="1" x14ac:dyDescent="0.3">
      <c r="A62" s="7">
        <v>5</v>
      </c>
      <c r="B62" s="16" t="s">
        <v>74</v>
      </c>
      <c r="C62" s="93" t="s">
        <v>75</v>
      </c>
      <c r="D62" s="93"/>
      <c r="E62" s="93"/>
      <c r="F62" s="29"/>
      <c r="G62" s="29"/>
      <c r="H62" s="29"/>
      <c r="I62" s="29"/>
      <c r="J62" s="30"/>
      <c r="K62" s="7"/>
    </row>
    <row r="63" spans="1:17" hidden="1" x14ac:dyDescent="0.3">
      <c r="A63" s="7" t="s">
        <v>71</v>
      </c>
    </row>
    <row r="64" spans="1:17" x14ac:dyDescent="0.3">
      <c r="A64" s="7">
        <v>9</v>
      </c>
      <c r="B64" s="21" t="s">
        <v>76</v>
      </c>
      <c r="C64" s="100" t="s">
        <v>77</v>
      </c>
      <c r="D64" s="75"/>
      <c r="E64" s="75"/>
      <c r="F64" s="75"/>
      <c r="G64" s="75"/>
      <c r="H64" s="75"/>
      <c r="I64" s="75"/>
      <c r="J64" s="22"/>
    </row>
    <row r="65" spans="1:17" x14ac:dyDescent="0.3">
      <c r="A65" s="7" t="s">
        <v>46</v>
      </c>
      <c r="B65" s="21"/>
      <c r="C65" s="101"/>
      <c r="D65" s="101"/>
      <c r="E65" s="101"/>
      <c r="F65" s="23" t="s">
        <v>11</v>
      </c>
      <c r="G65" s="24">
        <v>14</v>
      </c>
      <c r="H65" s="25"/>
      <c r="I65" s="26"/>
      <c r="J65" s="27">
        <f>IF(AND(G65= "",H65= ""), 0, ROUND(ROUND(I65, 2) * ROUND(IF(H65="",G65,H65),  0), 2))</f>
        <v>0</v>
      </c>
      <c r="K65" s="7"/>
      <c r="M65" s="28">
        <v>0.2</v>
      </c>
      <c r="Q65" s="7">
        <v>1433</v>
      </c>
    </row>
    <row r="66" spans="1:17" x14ac:dyDescent="0.3">
      <c r="A66" s="7">
        <v>9</v>
      </c>
      <c r="B66" s="21" t="s">
        <v>78</v>
      </c>
      <c r="C66" s="100" t="s">
        <v>79</v>
      </c>
      <c r="D66" s="75"/>
      <c r="E66" s="75"/>
      <c r="F66" s="75"/>
      <c r="G66" s="75"/>
      <c r="H66" s="75"/>
      <c r="I66" s="75"/>
      <c r="J66" s="22"/>
    </row>
    <row r="67" spans="1:17" x14ac:dyDescent="0.3">
      <c r="A67" s="7" t="s">
        <v>46</v>
      </c>
      <c r="B67" s="21"/>
      <c r="C67" s="101"/>
      <c r="D67" s="101"/>
      <c r="E67" s="101"/>
      <c r="F67" s="23" t="s">
        <v>11</v>
      </c>
      <c r="G67" s="24">
        <v>21</v>
      </c>
      <c r="H67" s="25"/>
      <c r="I67" s="26"/>
      <c r="J67" s="27">
        <f>IF(AND(G67= "",H67= ""), 0, ROUND(ROUND(I67, 2) * ROUND(IF(H67="",G67,H67),  0), 2))</f>
        <v>0</v>
      </c>
      <c r="K67" s="7"/>
      <c r="M67" s="28">
        <v>0.2</v>
      </c>
      <c r="Q67" s="7">
        <v>1433</v>
      </c>
    </row>
    <row r="68" spans="1:17" hidden="1" x14ac:dyDescent="0.3">
      <c r="A68" s="7" t="s">
        <v>73</v>
      </c>
    </row>
    <row r="69" spans="1:17" ht="33.75" customHeight="1" x14ac:dyDescent="0.3">
      <c r="A69" s="7">
        <v>5</v>
      </c>
      <c r="B69" s="16" t="s">
        <v>80</v>
      </c>
      <c r="C69" s="93" t="s">
        <v>81</v>
      </c>
      <c r="D69" s="93"/>
      <c r="E69" s="93"/>
      <c r="F69" s="29"/>
      <c r="G69" s="29"/>
      <c r="H69" s="29"/>
      <c r="I69" s="29"/>
      <c r="J69" s="30"/>
      <c r="K69" s="7"/>
    </row>
    <row r="70" spans="1:17" x14ac:dyDescent="0.3">
      <c r="A70" s="7">
        <v>6</v>
      </c>
      <c r="B70" s="16" t="s">
        <v>82</v>
      </c>
      <c r="C70" s="110" t="s">
        <v>83</v>
      </c>
      <c r="D70" s="110"/>
      <c r="E70" s="110"/>
      <c r="F70" s="31"/>
      <c r="G70" s="31"/>
      <c r="H70" s="31"/>
      <c r="I70" s="31"/>
      <c r="J70" s="32"/>
      <c r="K70" s="7"/>
    </row>
    <row r="71" spans="1:17" hidden="1" x14ac:dyDescent="0.3">
      <c r="A71" s="7" t="s">
        <v>84</v>
      </c>
    </row>
    <row r="72" spans="1:17" x14ac:dyDescent="0.3">
      <c r="A72" s="7">
        <v>9</v>
      </c>
      <c r="B72" s="21" t="s">
        <v>85</v>
      </c>
      <c r="C72" s="100" t="s">
        <v>86</v>
      </c>
      <c r="D72" s="75"/>
      <c r="E72" s="75"/>
      <c r="F72" s="75"/>
      <c r="G72" s="75"/>
      <c r="H72" s="75"/>
      <c r="I72" s="75"/>
      <c r="J72" s="22"/>
    </row>
    <row r="73" spans="1:17" x14ac:dyDescent="0.3">
      <c r="A73" s="7" t="s">
        <v>46</v>
      </c>
      <c r="B73" s="21"/>
      <c r="C73" s="101"/>
      <c r="D73" s="101"/>
      <c r="E73" s="101"/>
      <c r="F73" s="23" t="s">
        <v>47</v>
      </c>
      <c r="G73" s="24">
        <v>1</v>
      </c>
      <c r="H73" s="25"/>
      <c r="I73" s="26"/>
      <c r="J73" s="27">
        <f>IF(AND(G73= "",H73= ""), 0, ROUND(ROUND(I73, 2) * ROUND(IF(H73="",G73,H73),  0), 2))</f>
        <v>0</v>
      </c>
      <c r="K73" s="7"/>
      <c r="M73" s="28">
        <v>0.2</v>
      </c>
      <c r="Q73" s="7">
        <v>1433</v>
      </c>
    </row>
    <row r="74" spans="1:17" hidden="1" x14ac:dyDescent="0.3">
      <c r="A74" s="7" t="s">
        <v>87</v>
      </c>
    </row>
    <row r="75" spans="1:17" ht="16.95" customHeight="1" x14ac:dyDescent="0.3">
      <c r="A75" s="7">
        <v>6</v>
      </c>
      <c r="B75" s="16" t="s">
        <v>88</v>
      </c>
      <c r="C75" s="110" t="s">
        <v>89</v>
      </c>
      <c r="D75" s="110"/>
      <c r="E75" s="110"/>
      <c r="F75" s="31"/>
      <c r="G75" s="31"/>
      <c r="H75" s="31"/>
      <c r="I75" s="31"/>
      <c r="J75" s="32"/>
      <c r="K75" s="7"/>
    </row>
    <row r="76" spans="1:17" hidden="1" x14ac:dyDescent="0.3">
      <c r="A76" s="7" t="s">
        <v>84</v>
      </c>
    </row>
    <row r="77" spans="1:17" x14ac:dyDescent="0.3">
      <c r="A77" s="7">
        <v>9</v>
      </c>
      <c r="B77" s="21" t="s">
        <v>90</v>
      </c>
      <c r="C77" s="100" t="s">
        <v>91</v>
      </c>
      <c r="D77" s="75"/>
      <c r="E77" s="75"/>
      <c r="F77" s="75"/>
      <c r="G77" s="75"/>
      <c r="H77" s="75"/>
      <c r="I77" s="75"/>
      <c r="J77" s="22"/>
    </row>
    <row r="78" spans="1:17" hidden="1" x14ac:dyDescent="0.3">
      <c r="A78" s="7" t="s">
        <v>92</v>
      </c>
    </row>
    <row r="79" spans="1:17" x14ac:dyDescent="0.3">
      <c r="A79" s="7" t="s">
        <v>46</v>
      </c>
      <c r="B79" s="21"/>
      <c r="C79" s="101"/>
      <c r="D79" s="101"/>
      <c r="E79" s="101"/>
      <c r="F79" s="23" t="s">
        <v>11</v>
      </c>
      <c r="G79" s="24">
        <v>72</v>
      </c>
      <c r="H79" s="25"/>
      <c r="I79" s="26"/>
      <c r="J79" s="27">
        <f>IF(AND(G79= "",H79= ""), 0, ROUND(ROUND(I79, 2) * ROUND(IF(H79="",G79,H79),  0), 2))</f>
        <v>0</v>
      </c>
      <c r="K79" s="7"/>
      <c r="M79" s="28">
        <v>0.2</v>
      </c>
      <c r="Q79" s="7">
        <v>1433</v>
      </c>
    </row>
    <row r="80" spans="1:17" hidden="1" x14ac:dyDescent="0.3">
      <c r="A80" s="7" t="s">
        <v>87</v>
      </c>
    </row>
    <row r="81" spans="1:17" hidden="1" x14ac:dyDescent="0.3">
      <c r="A81" s="7" t="s">
        <v>73</v>
      </c>
    </row>
    <row r="82" spans="1:17" ht="16.95" customHeight="1" x14ac:dyDescent="0.3">
      <c r="A82" s="7">
        <v>5</v>
      </c>
      <c r="B82" s="16" t="s">
        <v>93</v>
      </c>
      <c r="C82" s="93" t="s">
        <v>94</v>
      </c>
      <c r="D82" s="93"/>
      <c r="E82" s="93"/>
      <c r="F82" s="29"/>
      <c r="G82" s="29"/>
      <c r="H82" s="29"/>
      <c r="I82" s="29"/>
      <c r="J82" s="30"/>
      <c r="K82" s="7"/>
    </row>
    <row r="83" spans="1:17" hidden="1" x14ac:dyDescent="0.3">
      <c r="A83" s="7" t="s">
        <v>71</v>
      </c>
    </row>
    <row r="84" spans="1:17" x14ac:dyDescent="0.3">
      <c r="A84" s="7">
        <v>9</v>
      </c>
      <c r="B84" s="21" t="s">
        <v>95</v>
      </c>
      <c r="C84" s="100" t="s">
        <v>96</v>
      </c>
      <c r="D84" s="75"/>
      <c r="E84" s="75"/>
      <c r="F84" s="75"/>
      <c r="G84" s="75"/>
      <c r="H84" s="75"/>
      <c r="I84" s="75"/>
      <c r="J84" s="22"/>
    </row>
    <row r="85" spans="1:17" hidden="1" x14ac:dyDescent="0.3">
      <c r="A85" s="7" t="s">
        <v>92</v>
      </c>
    </row>
    <row r="86" spans="1:17" hidden="1" x14ac:dyDescent="0.3">
      <c r="A86" s="7" t="s">
        <v>92</v>
      </c>
    </row>
    <row r="87" spans="1:17" hidden="1" x14ac:dyDescent="0.3">
      <c r="A87" s="7" t="s">
        <v>92</v>
      </c>
    </row>
    <row r="88" spans="1:17" hidden="1" x14ac:dyDescent="0.3">
      <c r="A88" s="7" t="s">
        <v>92</v>
      </c>
    </row>
    <row r="89" spans="1:17" x14ac:dyDescent="0.3">
      <c r="A89" s="7" t="s">
        <v>46</v>
      </c>
      <c r="B89" s="21"/>
      <c r="C89" s="101"/>
      <c r="D89" s="101"/>
      <c r="E89" s="101"/>
      <c r="F89" s="23" t="s">
        <v>11</v>
      </c>
      <c r="G89" s="24">
        <v>48</v>
      </c>
      <c r="H89" s="25"/>
      <c r="I89" s="26"/>
      <c r="J89" s="27">
        <f>IF(AND(G89= "",H89= ""), 0, ROUND(ROUND(I89, 2) * ROUND(IF(H89="",G89,H89),  0), 2))</f>
        <v>0</v>
      </c>
      <c r="K89" s="7"/>
      <c r="M89" s="28">
        <v>0.2</v>
      </c>
      <c r="Q89" s="7">
        <v>1433</v>
      </c>
    </row>
    <row r="90" spans="1:17" x14ac:dyDescent="0.3">
      <c r="A90" s="7">
        <v>9</v>
      </c>
      <c r="B90" s="21" t="s">
        <v>97</v>
      </c>
      <c r="C90" s="100" t="s">
        <v>98</v>
      </c>
      <c r="D90" s="75"/>
      <c r="E90" s="75"/>
      <c r="F90" s="75"/>
      <c r="G90" s="75"/>
      <c r="H90" s="75"/>
      <c r="I90" s="75"/>
      <c r="J90" s="22"/>
    </row>
    <row r="91" spans="1:17" hidden="1" x14ac:dyDescent="0.3">
      <c r="A91" s="7" t="s">
        <v>92</v>
      </c>
    </row>
    <row r="92" spans="1:17" hidden="1" x14ac:dyDescent="0.3">
      <c r="A92" s="7" t="s">
        <v>92</v>
      </c>
    </row>
    <row r="93" spans="1:17" hidden="1" x14ac:dyDescent="0.3">
      <c r="A93" s="7" t="s">
        <v>92</v>
      </c>
    </row>
    <row r="94" spans="1:17" hidden="1" x14ac:dyDescent="0.3">
      <c r="A94" s="7" t="s">
        <v>92</v>
      </c>
    </row>
    <row r="95" spans="1:17" hidden="1" x14ac:dyDescent="0.3">
      <c r="A95" s="7" t="s">
        <v>92</v>
      </c>
    </row>
    <row r="96" spans="1:17" x14ac:dyDescent="0.3">
      <c r="A96" s="7" t="s">
        <v>46</v>
      </c>
      <c r="B96" s="21"/>
      <c r="C96" s="101"/>
      <c r="D96" s="101"/>
      <c r="E96" s="101"/>
      <c r="F96" s="23" t="s">
        <v>11</v>
      </c>
      <c r="G96" s="24">
        <v>24</v>
      </c>
      <c r="H96" s="25"/>
      <c r="I96" s="26"/>
      <c r="J96" s="27">
        <f>IF(AND(G96= "",H96= ""), 0, ROUND(ROUND(I96, 2) * ROUND(IF(H96="",G96,H96),  0), 2))</f>
        <v>0</v>
      </c>
      <c r="K96" s="7"/>
      <c r="M96" s="28">
        <v>0.2</v>
      </c>
      <c r="Q96" s="7">
        <v>1433</v>
      </c>
    </row>
    <row r="97" spans="1:17" hidden="1" x14ac:dyDescent="0.3">
      <c r="A97" s="7" t="s">
        <v>73</v>
      </c>
    </row>
    <row r="98" spans="1:17" hidden="1" x14ac:dyDescent="0.3">
      <c r="A98" s="7" t="s">
        <v>48</v>
      </c>
    </row>
    <row r="99" spans="1:17" ht="18" customHeight="1" x14ac:dyDescent="0.3">
      <c r="A99" s="7">
        <v>4</v>
      </c>
      <c r="B99" s="16" t="s">
        <v>99</v>
      </c>
      <c r="C99" s="109" t="s">
        <v>100</v>
      </c>
      <c r="D99" s="109"/>
      <c r="E99" s="109"/>
      <c r="F99" s="19"/>
      <c r="G99" s="19"/>
      <c r="H99" s="19"/>
      <c r="I99" s="19"/>
      <c r="J99" s="20"/>
      <c r="K99" s="7"/>
    </row>
    <row r="100" spans="1:17" hidden="1" x14ac:dyDescent="0.3">
      <c r="A100" s="7" t="s">
        <v>43</v>
      </c>
    </row>
    <row r="101" spans="1:17" ht="27.15" customHeight="1" x14ac:dyDescent="0.3">
      <c r="A101" s="7">
        <v>9</v>
      </c>
      <c r="B101" s="21" t="s">
        <v>101</v>
      </c>
      <c r="C101" s="100" t="s">
        <v>102</v>
      </c>
      <c r="D101" s="75"/>
      <c r="E101" s="75"/>
      <c r="F101" s="75"/>
      <c r="G101" s="75"/>
      <c r="H101" s="75"/>
      <c r="I101" s="75"/>
      <c r="J101" s="22"/>
    </row>
    <row r="102" spans="1:17" hidden="1" x14ac:dyDescent="0.3">
      <c r="A102" s="7" t="s">
        <v>92</v>
      </c>
    </row>
    <row r="103" spans="1:17" hidden="1" x14ac:dyDescent="0.3">
      <c r="A103" s="7" t="s">
        <v>92</v>
      </c>
    </row>
    <row r="104" spans="1:17" hidden="1" x14ac:dyDescent="0.3">
      <c r="A104" s="7" t="s">
        <v>92</v>
      </c>
    </row>
    <row r="105" spans="1:17" hidden="1" x14ac:dyDescent="0.3">
      <c r="A105" s="7" t="s">
        <v>92</v>
      </c>
    </row>
    <row r="106" spans="1:17" hidden="1" x14ac:dyDescent="0.3">
      <c r="A106" s="7" t="s">
        <v>92</v>
      </c>
    </row>
    <row r="107" spans="1:17" hidden="1" x14ac:dyDescent="0.3">
      <c r="A107" s="7" t="s">
        <v>92</v>
      </c>
    </row>
    <row r="108" spans="1:17" x14ac:dyDescent="0.3">
      <c r="A108" s="7" t="s">
        <v>46</v>
      </c>
      <c r="B108" s="21"/>
      <c r="C108" s="101"/>
      <c r="D108" s="101"/>
      <c r="E108" s="101"/>
      <c r="F108" s="23" t="s">
        <v>11</v>
      </c>
      <c r="G108" s="24">
        <v>6</v>
      </c>
      <c r="H108" s="25"/>
      <c r="I108" s="26"/>
      <c r="J108" s="27">
        <f>IF(AND(G108= "",H108= ""), 0, ROUND(ROUND(I108, 2) * ROUND(IF(H108="",G108,H108),  0), 2))</f>
        <v>0</v>
      </c>
      <c r="K108" s="7"/>
      <c r="M108" s="28">
        <v>0.2</v>
      </c>
      <c r="Q108" s="7">
        <v>1433</v>
      </c>
    </row>
    <row r="109" spans="1:17" ht="27.15" customHeight="1" x14ac:dyDescent="0.3">
      <c r="A109" s="7">
        <v>9</v>
      </c>
      <c r="B109" s="21" t="s">
        <v>103</v>
      </c>
      <c r="C109" s="100" t="s">
        <v>104</v>
      </c>
      <c r="D109" s="75"/>
      <c r="E109" s="75"/>
      <c r="F109" s="75"/>
      <c r="G109" s="75"/>
      <c r="H109" s="75"/>
      <c r="I109" s="75"/>
      <c r="J109" s="22"/>
    </row>
    <row r="110" spans="1:17" hidden="1" x14ac:dyDescent="0.3">
      <c r="A110" s="7" t="s">
        <v>92</v>
      </c>
    </row>
    <row r="111" spans="1:17" hidden="1" x14ac:dyDescent="0.3">
      <c r="A111" s="7" t="s">
        <v>92</v>
      </c>
    </row>
    <row r="112" spans="1:17" hidden="1" x14ac:dyDescent="0.3">
      <c r="A112" s="7" t="s">
        <v>92</v>
      </c>
    </row>
    <row r="113" spans="1:17" hidden="1" x14ac:dyDescent="0.3">
      <c r="A113" s="7" t="s">
        <v>92</v>
      </c>
    </row>
    <row r="114" spans="1:17" hidden="1" x14ac:dyDescent="0.3">
      <c r="A114" s="7" t="s">
        <v>92</v>
      </c>
    </row>
    <row r="115" spans="1:17" x14ac:dyDescent="0.3">
      <c r="A115" s="7" t="s">
        <v>46</v>
      </c>
      <c r="B115" s="21"/>
      <c r="C115" s="101"/>
      <c r="D115" s="101"/>
      <c r="E115" s="101"/>
      <c r="F115" s="23" t="s">
        <v>11</v>
      </c>
      <c r="G115" s="24">
        <v>5</v>
      </c>
      <c r="H115" s="25"/>
      <c r="I115" s="26"/>
      <c r="J115" s="27">
        <f>IF(AND(G115= "",H115= ""), 0, ROUND(ROUND(I115, 2) * ROUND(IF(H115="",G115,H115),  0), 2))</f>
        <v>0</v>
      </c>
      <c r="K115" s="7"/>
      <c r="M115" s="28">
        <v>0.2</v>
      </c>
      <c r="Q115" s="7">
        <v>1433</v>
      </c>
    </row>
    <row r="116" spans="1:17" hidden="1" x14ac:dyDescent="0.3">
      <c r="A116" s="7" t="s">
        <v>48</v>
      </c>
    </row>
    <row r="117" spans="1:17" ht="18" customHeight="1" x14ac:dyDescent="0.3">
      <c r="A117" s="7">
        <v>4</v>
      </c>
      <c r="B117" s="16" t="s">
        <v>105</v>
      </c>
      <c r="C117" s="109" t="s">
        <v>106</v>
      </c>
      <c r="D117" s="109"/>
      <c r="E117" s="109"/>
      <c r="F117" s="19"/>
      <c r="G117" s="19"/>
      <c r="H117" s="19"/>
      <c r="I117" s="19"/>
      <c r="J117" s="20"/>
      <c r="K117" s="7"/>
    </row>
    <row r="118" spans="1:17" hidden="1" x14ac:dyDescent="0.3">
      <c r="A118" s="7" t="s">
        <v>43</v>
      </c>
    </row>
    <row r="119" spans="1:17" x14ac:dyDescent="0.3">
      <c r="A119" s="7">
        <v>9</v>
      </c>
      <c r="B119" s="21" t="s">
        <v>107</v>
      </c>
      <c r="C119" s="100" t="s">
        <v>108</v>
      </c>
      <c r="D119" s="75"/>
      <c r="E119" s="75"/>
      <c r="F119" s="75"/>
      <c r="G119" s="75"/>
      <c r="H119" s="75"/>
      <c r="I119" s="75"/>
      <c r="J119" s="22"/>
    </row>
    <row r="120" spans="1:17" hidden="1" x14ac:dyDescent="0.3">
      <c r="A120" s="7" t="s">
        <v>92</v>
      </c>
    </row>
    <row r="121" spans="1:17" hidden="1" x14ac:dyDescent="0.3">
      <c r="A121" s="7" t="s">
        <v>92</v>
      </c>
    </row>
    <row r="122" spans="1:17" x14ac:dyDescent="0.3">
      <c r="A122" s="7" t="s">
        <v>46</v>
      </c>
      <c r="B122" s="21"/>
      <c r="C122" s="101"/>
      <c r="D122" s="101"/>
      <c r="E122" s="101"/>
      <c r="F122" s="23" t="s">
        <v>11</v>
      </c>
      <c r="G122" s="24">
        <v>2</v>
      </c>
      <c r="H122" s="25"/>
      <c r="I122" s="26"/>
      <c r="J122" s="27">
        <f>IF(AND(G122= "",H122= ""), 0, ROUND(ROUND(I122, 2) * ROUND(IF(H122="",G122,H122),  0), 2))</f>
        <v>0</v>
      </c>
      <c r="K122" s="7"/>
      <c r="M122" s="28">
        <v>0.2</v>
      </c>
      <c r="Q122" s="7">
        <v>1433</v>
      </c>
    </row>
    <row r="123" spans="1:17" hidden="1" x14ac:dyDescent="0.3">
      <c r="A123" s="7" t="s">
        <v>48</v>
      </c>
    </row>
    <row r="124" spans="1:17" x14ac:dyDescent="0.3">
      <c r="A124" s="7">
        <v>4</v>
      </c>
      <c r="B124" s="16" t="s">
        <v>109</v>
      </c>
      <c r="C124" s="109" t="s">
        <v>110</v>
      </c>
      <c r="D124" s="109"/>
      <c r="E124" s="109"/>
      <c r="F124" s="19"/>
      <c r="G124" s="19"/>
      <c r="H124" s="19"/>
      <c r="I124" s="19"/>
      <c r="J124" s="20"/>
      <c r="K124" s="7"/>
    </row>
    <row r="125" spans="1:17" hidden="1" x14ac:dyDescent="0.3">
      <c r="A125" s="7" t="s">
        <v>43</v>
      </c>
    </row>
    <row r="126" spans="1:17" ht="27.15" customHeight="1" x14ac:dyDescent="0.3">
      <c r="A126" s="7">
        <v>9</v>
      </c>
      <c r="B126" s="21" t="s">
        <v>111</v>
      </c>
      <c r="C126" s="100" t="s">
        <v>112</v>
      </c>
      <c r="D126" s="75"/>
      <c r="E126" s="75"/>
      <c r="F126" s="75"/>
      <c r="G126" s="75"/>
      <c r="H126" s="75"/>
      <c r="I126" s="75"/>
      <c r="J126" s="22"/>
    </row>
    <row r="127" spans="1:17" hidden="1" x14ac:dyDescent="0.3">
      <c r="A127" s="7" t="s">
        <v>92</v>
      </c>
    </row>
    <row r="128" spans="1:17" hidden="1" x14ac:dyDescent="0.3">
      <c r="A128" s="7" t="s">
        <v>92</v>
      </c>
    </row>
    <row r="129" spans="1:17" hidden="1" x14ac:dyDescent="0.3">
      <c r="A129" s="7" t="s">
        <v>92</v>
      </c>
    </row>
    <row r="130" spans="1:17" x14ac:dyDescent="0.3">
      <c r="A130" s="7" t="s">
        <v>46</v>
      </c>
      <c r="B130" s="21"/>
      <c r="C130" s="101"/>
      <c r="D130" s="101"/>
      <c r="E130" s="101"/>
      <c r="F130" s="23" t="s">
        <v>11</v>
      </c>
      <c r="G130" s="24">
        <v>3</v>
      </c>
      <c r="H130" s="25"/>
      <c r="I130" s="26"/>
      <c r="J130" s="27">
        <f>IF(AND(G130= "",H130= ""), 0, ROUND(ROUND(I130, 2) * ROUND(IF(H130="",G130,H130),  0), 2))</f>
        <v>0</v>
      </c>
      <c r="K130" s="7"/>
      <c r="M130" s="28">
        <v>0.2</v>
      </c>
      <c r="Q130" s="7">
        <v>1433</v>
      </c>
    </row>
    <row r="131" spans="1:17" x14ac:dyDescent="0.3">
      <c r="A131" s="7">
        <v>9</v>
      </c>
      <c r="B131" s="21" t="s">
        <v>113</v>
      </c>
      <c r="C131" s="100" t="s">
        <v>114</v>
      </c>
      <c r="D131" s="75"/>
      <c r="E131" s="75"/>
      <c r="F131" s="75"/>
      <c r="G131" s="75"/>
      <c r="H131" s="75"/>
      <c r="I131" s="75"/>
      <c r="J131" s="22"/>
    </row>
    <row r="132" spans="1:17" hidden="1" x14ac:dyDescent="0.3">
      <c r="A132" s="7" t="s">
        <v>92</v>
      </c>
    </row>
    <row r="133" spans="1:17" x14ac:dyDescent="0.3">
      <c r="A133" s="7" t="s">
        <v>46</v>
      </c>
      <c r="B133" s="21"/>
      <c r="C133" s="101"/>
      <c r="D133" s="101"/>
      <c r="E133" s="101"/>
      <c r="F133" s="23" t="s">
        <v>11</v>
      </c>
      <c r="G133" s="24">
        <v>1</v>
      </c>
      <c r="H133" s="25"/>
      <c r="I133" s="26"/>
      <c r="J133" s="27">
        <f>IF(AND(G133= "",H133= ""), 0, ROUND(ROUND(I133, 2) * ROUND(IF(H133="",G133,H133),  0), 2))</f>
        <v>0</v>
      </c>
      <c r="K133" s="7"/>
      <c r="M133" s="28">
        <v>0.2</v>
      </c>
      <c r="Q133" s="7">
        <v>1433</v>
      </c>
    </row>
    <row r="134" spans="1:17" ht="27.15" customHeight="1" x14ac:dyDescent="0.3">
      <c r="A134" s="7">
        <v>9</v>
      </c>
      <c r="B134" s="21" t="s">
        <v>115</v>
      </c>
      <c r="C134" s="100" t="s">
        <v>116</v>
      </c>
      <c r="D134" s="75"/>
      <c r="E134" s="75"/>
      <c r="F134" s="75"/>
      <c r="G134" s="75"/>
      <c r="H134" s="75"/>
      <c r="I134" s="75"/>
      <c r="J134" s="22"/>
    </row>
    <row r="135" spans="1:17" hidden="1" x14ac:dyDescent="0.3">
      <c r="A135" s="7" t="s">
        <v>92</v>
      </c>
    </row>
    <row r="136" spans="1:17" x14ac:dyDescent="0.3">
      <c r="A136" s="7" t="s">
        <v>46</v>
      </c>
      <c r="B136" s="21"/>
      <c r="C136" s="101"/>
      <c r="D136" s="101"/>
      <c r="E136" s="101"/>
      <c r="F136" s="23" t="s">
        <v>11</v>
      </c>
      <c r="G136" s="24">
        <v>1</v>
      </c>
      <c r="H136" s="25"/>
      <c r="I136" s="26"/>
      <c r="J136" s="27">
        <f>IF(AND(G136= "",H136= ""), 0, ROUND(ROUND(I136, 2) * ROUND(IF(H136="",G136,H136),  0), 2))</f>
        <v>0</v>
      </c>
      <c r="K136" s="7"/>
      <c r="M136" s="28">
        <v>0.2</v>
      </c>
      <c r="Q136" s="7">
        <v>1433</v>
      </c>
    </row>
    <row r="137" spans="1:17" hidden="1" x14ac:dyDescent="0.3">
      <c r="A137" s="7" t="s">
        <v>48</v>
      </c>
    </row>
    <row r="138" spans="1:17" x14ac:dyDescent="0.3">
      <c r="A138" s="7">
        <v>4</v>
      </c>
      <c r="B138" s="16" t="s">
        <v>117</v>
      </c>
      <c r="C138" s="109" t="s">
        <v>118</v>
      </c>
      <c r="D138" s="109"/>
      <c r="E138" s="109"/>
      <c r="F138" s="19"/>
      <c r="G138" s="19"/>
      <c r="H138" s="19"/>
      <c r="I138" s="19"/>
      <c r="J138" s="20"/>
      <c r="K138" s="7"/>
    </row>
    <row r="139" spans="1:17" hidden="1" x14ac:dyDescent="0.3">
      <c r="A139" s="7" t="s">
        <v>43</v>
      </c>
    </row>
    <row r="140" spans="1:17" ht="39.450000000000003" customHeight="1" x14ac:dyDescent="0.3">
      <c r="A140" s="7">
        <v>9</v>
      </c>
      <c r="B140" s="21" t="s">
        <v>119</v>
      </c>
      <c r="C140" s="100" t="s">
        <v>120</v>
      </c>
      <c r="D140" s="75"/>
      <c r="E140" s="75"/>
      <c r="F140" s="75"/>
      <c r="G140" s="75"/>
      <c r="H140" s="75"/>
      <c r="I140" s="75"/>
      <c r="J140" s="22"/>
    </row>
    <row r="141" spans="1:17" hidden="1" x14ac:dyDescent="0.3">
      <c r="A141" s="7" t="s">
        <v>92</v>
      </c>
    </row>
    <row r="142" spans="1:17" hidden="1" x14ac:dyDescent="0.3">
      <c r="A142" s="7" t="s">
        <v>92</v>
      </c>
    </row>
    <row r="143" spans="1:17" hidden="1" x14ac:dyDescent="0.3">
      <c r="A143" s="7" t="s">
        <v>92</v>
      </c>
    </row>
    <row r="144" spans="1:17" hidden="1" x14ac:dyDescent="0.3">
      <c r="A144" s="7" t="s">
        <v>92</v>
      </c>
    </row>
    <row r="145" spans="1:17" hidden="1" x14ac:dyDescent="0.3">
      <c r="A145" s="7" t="s">
        <v>92</v>
      </c>
    </row>
    <row r="146" spans="1:17" hidden="1" x14ac:dyDescent="0.3">
      <c r="A146" s="7" t="s">
        <v>92</v>
      </c>
    </row>
    <row r="147" spans="1:17" hidden="1" x14ac:dyDescent="0.3">
      <c r="A147" s="7" t="s">
        <v>92</v>
      </c>
    </row>
    <row r="148" spans="1:17" hidden="1" x14ac:dyDescent="0.3">
      <c r="A148" s="7" t="s">
        <v>92</v>
      </c>
    </row>
    <row r="149" spans="1:17" hidden="1" x14ac:dyDescent="0.3">
      <c r="A149" s="7" t="s">
        <v>92</v>
      </c>
    </row>
    <row r="150" spans="1:17" hidden="1" x14ac:dyDescent="0.3">
      <c r="A150" s="7" t="s">
        <v>92</v>
      </c>
    </row>
    <row r="151" spans="1:17" hidden="1" x14ac:dyDescent="0.3">
      <c r="A151" s="7" t="s">
        <v>92</v>
      </c>
    </row>
    <row r="152" spans="1:17" hidden="1" x14ac:dyDescent="0.3">
      <c r="A152" s="7" t="s">
        <v>92</v>
      </c>
    </row>
    <row r="153" spans="1:17" hidden="1" x14ac:dyDescent="0.3">
      <c r="A153" s="7" t="s">
        <v>92</v>
      </c>
    </row>
    <row r="154" spans="1:17" hidden="1" x14ac:dyDescent="0.3">
      <c r="A154" s="7" t="s">
        <v>92</v>
      </c>
    </row>
    <row r="155" spans="1:17" hidden="1" x14ac:dyDescent="0.3">
      <c r="A155" s="7" t="s">
        <v>92</v>
      </c>
    </row>
    <row r="156" spans="1:17" hidden="1" x14ac:dyDescent="0.3">
      <c r="A156" s="7" t="s">
        <v>92</v>
      </c>
    </row>
    <row r="157" spans="1:17" hidden="1" x14ac:dyDescent="0.3">
      <c r="A157" s="7" t="s">
        <v>92</v>
      </c>
    </row>
    <row r="158" spans="1:17" hidden="1" x14ac:dyDescent="0.3">
      <c r="A158" s="7" t="s">
        <v>92</v>
      </c>
    </row>
    <row r="159" spans="1:17" x14ac:dyDescent="0.3">
      <c r="A159" s="7" t="s">
        <v>46</v>
      </c>
      <c r="B159" s="21"/>
      <c r="C159" s="101"/>
      <c r="D159" s="101"/>
      <c r="E159" s="101"/>
      <c r="F159" s="23" t="s">
        <v>11</v>
      </c>
      <c r="G159" s="24">
        <v>18</v>
      </c>
      <c r="H159" s="25"/>
      <c r="I159" s="26"/>
      <c r="J159" s="27">
        <f>IF(AND(G159= "",H159= ""), 0, ROUND(ROUND(I159, 2) * ROUND(IF(H159="",G159,H159),  0), 2))</f>
        <v>0</v>
      </c>
      <c r="K159" s="7"/>
      <c r="M159" s="28">
        <v>0.2</v>
      </c>
      <c r="Q159" s="7">
        <v>1433</v>
      </c>
    </row>
    <row r="160" spans="1:17" ht="27.15" customHeight="1" x14ac:dyDescent="0.3">
      <c r="A160" s="7">
        <v>9</v>
      </c>
      <c r="B160" s="21" t="s">
        <v>121</v>
      </c>
      <c r="C160" s="100" t="s">
        <v>122</v>
      </c>
      <c r="D160" s="75"/>
      <c r="E160" s="75"/>
      <c r="F160" s="75"/>
      <c r="G160" s="75"/>
      <c r="H160" s="75"/>
      <c r="I160" s="75"/>
      <c r="J160" s="22"/>
    </row>
    <row r="161" spans="1:17" hidden="1" x14ac:dyDescent="0.3">
      <c r="A161" s="7" t="s">
        <v>92</v>
      </c>
    </row>
    <row r="162" spans="1:17" hidden="1" x14ac:dyDescent="0.3">
      <c r="A162" s="7" t="s">
        <v>92</v>
      </c>
    </row>
    <row r="163" spans="1:17" hidden="1" x14ac:dyDescent="0.3">
      <c r="A163" s="7" t="s">
        <v>92</v>
      </c>
    </row>
    <row r="164" spans="1:17" hidden="1" x14ac:dyDescent="0.3">
      <c r="A164" s="7" t="s">
        <v>92</v>
      </c>
    </row>
    <row r="165" spans="1:17" hidden="1" x14ac:dyDescent="0.3">
      <c r="A165" s="7" t="s">
        <v>92</v>
      </c>
    </row>
    <row r="166" spans="1:17" hidden="1" x14ac:dyDescent="0.3">
      <c r="A166" s="7" t="s">
        <v>92</v>
      </c>
    </row>
    <row r="167" spans="1:17" hidden="1" x14ac:dyDescent="0.3">
      <c r="A167" s="7" t="s">
        <v>92</v>
      </c>
    </row>
    <row r="168" spans="1:17" x14ac:dyDescent="0.3">
      <c r="A168" s="7" t="s">
        <v>46</v>
      </c>
      <c r="B168" s="21"/>
      <c r="C168" s="101"/>
      <c r="D168" s="101"/>
      <c r="E168" s="101"/>
      <c r="F168" s="23" t="s">
        <v>11</v>
      </c>
      <c r="G168" s="24">
        <v>7</v>
      </c>
      <c r="H168" s="25"/>
      <c r="I168" s="26"/>
      <c r="J168" s="27">
        <f>IF(AND(G168= "",H168= ""), 0, ROUND(ROUND(I168, 2) * ROUND(IF(H168="",G168,H168),  0), 2))</f>
        <v>0</v>
      </c>
      <c r="K168" s="7"/>
      <c r="M168" s="28">
        <v>0.2</v>
      </c>
      <c r="Q168" s="7">
        <v>1433</v>
      </c>
    </row>
    <row r="169" spans="1:17" ht="27.15" customHeight="1" x14ac:dyDescent="0.3">
      <c r="A169" s="7">
        <v>9</v>
      </c>
      <c r="B169" s="21" t="s">
        <v>123</v>
      </c>
      <c r="C169" s="100" t="s">
        <v>124</v>
      </c>
      <c r="D169" s="75"/>
      <c r="E169" s="75"/>
      <c r="F169" s="75"/>
      <c r="G169" s="75"/>
      <c r="H169" s="75"/>
      <c r="I169" s="75"/>
      <c r="J169" s="22"/>
    </row>
    <row r="170" spans="1:17" hidden="1" x14ac:dyDescent="0.3">
      <c r="A170" s="7" t="s">
        <v>92</v>
      </c>
    </row>
    <row r="171" spans="1:17" hidden="1" x14ac:dyDescent="0.3">
      <c r="A171" s="7" t="s">
        <v>92</v>
      </c>
    </row>
    <row r="172" spans="1:17" hidden="1" x14ac:dyDescent="0.3">
      <c r="A172" s="7" t="s">
        <v>92</v>
      </c>
    </row>
    <row r="173" spans="1:17" hidden="1" x14ac:dyDescent="0.3">
      <c r="A173" s="7" t="s">
        <v>92</v>
      </c>
    </row>
    <row r="174" spans="1:17" x14ac:dyDescent="0.3">
      <c r="A174" s="7" t="s">
        <v>46</v>
      </c>
      <c r="B174" s="21"/>
      <c r="C174" s="101"/>
      <c r="D174" s="101"/>
      <c r="E174" s="101"/>
      <c r="F174" s="23" t="s">
        <v>11</v>
      </c>
      <c r="G174" s="24">
        <v>4</v>
      </c>
      <c r="H174" s="25"/>
      <c r="I174" s="26"/>
      <c r="J174" s="27">
        <f>IF(AND(G174= "",H174= ""), 0, ROUND(ROUND(I174, 2) * ROUND(IF(H174="",G174,H174),  0), 2))</f>
        <v>0</v>
      </c>
      <c r="K174" s="7"/>
      <c r="M174" s="28">
        <v>0.2</v>
      </c>
      <c r="Q174" s="7">
        <v>1433</v>
      </c>
    </row>
    <row r="175" spans="1:17" ht="27.15" customHeight="1" x14ac:dyDescent="0.3">
      <c r="A175" s="7">
        <v>9</v>
      </c>
      <c r="B175" s="21" t="s">
        <v>125</v>
      </c>
      <c r="C175" s="100" t="s">
        <v>126</v>
      </c>
      <c r="D175" s="75"/>
      <c r="E175" s="75"/>
      <c r="F175" s="75"/>
      <c r="G175" s="75"/>
      <c r="H175" s="75"/>
      <c r="I175" s="75"/>
      <c r="J175" s="22"/>
    </row>
    <row r="176" spans="1:17" hidden="1" x14ac:dyDescent="0.3">
      <c r="A176" s="7" t="s">
        <v>92</v>
      </c>
    </row>
    <row r="177" spans="1:17" hidden="1" x14ac:dyDescent="0.3">
      <c r="A177" s="7" t="s">
        <v>92</v>
      </c>
    </row>
    <row r="178" spans="1:17" hidden="1" x14ac:dyDescent="0.3">
      <c r="A178" s="7" t="s">
        <v>92</v>
      </c>
    </row>
    <row r="179" spans="1:17" hidden="1" x14ac:dyDescent="0.3">
      <c r="A179" s="7" t="s">
        <v>92</v>
      </c>
    </row>
    <row r="180" spans="1:17" x14ac:dyDescent="0.3">
      <c r="A180" s="7" t="s">
        <v>46</v>
      </c>
      <c r="B180" s="21"/>
      <c r="C180" s="101"/>
      <c r="D180" s="101"/>
      <c r="E180" s="101"/>
      <c r="F180" s="23" t="s">
        <v>11</v>
      </c>
      <c r="G180" s="24">
        <v>4</v>
      </c>
      <c r="H180" s="25"/>
      <c r="I180" s="26"/>
      <c r="J180" s="27">
        <f>IF(AND(G180= "",H180= ""), 0, ROUND(ROUND(I180, 2) * ROUND(IF(H180="",G180,H180),  0), 2))</f>
        <v>0</v>
      </c>
      <c r="K180" s="7"/>
      <c r="M180" s="28">
        <v>0.2</v>
      </c>
      <c r="Q180" s="7">
        <v>1433</v>
      </c>
    </row>
    <row r="181" spans="1:17" ht="27.15" customHeight="1" x14ac:dyDescent="0.3">
      <c r="A181" s="7">
        <v>9</v>
      </c>
      <c r="B181" s="21" t="s">
        <v>127</v>
      </c>
      <c r="C181" s="100" t="s">
        <v>128</v>
      </c>
      <c r="D181" s="75"/>
      <c r="E181" s="75"/>
      <c r="F181" s="75"/>
      <c r="G181" s="75"/>
      <c r="H181" s="75"/>
      <c r="I181" s="75"/>
      <c r="J181" s="22"/>
    </row>
    <row r="182" spans="1:17" hidden="1" x14ac:dyDescent="0.3">
      <c r="A182" s="7" t="s">
        <v>92</v>
      </c>
    </row>
    <row r="183" spans="1:17" hidden="1" x14ac:dyDescent="0.3">
      <c r="A183" s="7" t="s">
        <v>92</v>
      </c>
    </row>
    <row r="184" spans="1:17" hidden="1" x14ac:dyDescent="0.3">
      <c r="A184" s="7" t="s">
        <v>92</v>
      </c>
    </row>
    <row r="185" spans="1:17" hidden="1" x14ac:dyDescent="0.3">
      <c r="A185" s="7" t="s">
        <v>92</v>
      </c>
    </row>
    <row r="186" spans="1:17" hidden="1" x14ac:dyDescent="0.3">
      <c r="A186" s="7" t="s">
        <v>92</v>
      </c>
    </row>
    <row r="187" spans="1:17" hidden="1" x14ac:dyDescent="0.3">
      <c r="A187" s="7" t="s">
        <v>92</v>
      </c>
    </row>
    <row r="188" spans="1:17" hidden="1" x14ac:dyDescent="0.3">
      <c r="A188" s="7" t="s">
        <v>92</v>
      </c>
    </row>
    <row r="189" spans="1:17" hidden="1" x14ac:dyDescent="0.3">
      <c r="A189" s="7" t="s">
        <v>92</v>
      </c>
    </row>
    <row r="190" spans="1:17" hidden="1" x14ac:dyDescent="0.3">
      <c r="A190" s="7" t="s">
        <v>92</v>
      </c>
    </row>
    <row r="191" spans="1:17" hidden="1" x14ac:dyDescent="0.3">
      <c r="A191" s="7" t="s">
        <v>92</v>
      </c>
    </row>
    <row r="192" spans="1:17" hidden="1" x14ac:dyDescent="0.3">
      <c r="A192" s="7" t="s">
        <v>92</v>
      </c>
    </row>
    <row r="193" spans="1:17" x14ac:dyDescent="0.3">
      <c r="A193" s="7" t="s">
        <v>46</v>
      </c>
      <c r="B193" s="21"/>
      <c r="C193" s="101"/>
      <c r="D193" s="101"/>
      <c r="E193" s="101"/>
      <c r="F193" s="23" t="s">
        <v>11</v>
      </c>
      <c r="G193" s="24">
        <v>11</v>
      </c>
      <c r="H193" s="25"/>
      <c r="I193" s="26"/>
      <c r="J193" s="27">
        <f>IF(AND(G193= "",H193= ""), 0, ROUND(ROUND(I193, 2) * ROUND(IF(H193="",G193,H193),  0), 2))</f>
        <v>0</v>
      </c>
      <c r="K193" s="7"/>
      <c r="M193" s="28">
        <v>0.2</v>
      </c>
      <c r="Q193" s="7">
        <v>1433</v>
      </c>
    </row>
    <row r="194" spans="1:17" ht="27.15" customHeight="1" x14ac:dyDescent="0.3">
      <c r="A194" s="7">
        <v>9</v>
      </c>
      <c r="B194" s="21" t="s">
        <v>129</v>
      </c>
      <c r="C194" s="100" t="s">
        <v>130</v>
      </c>
      <c r="D194" s="75"/>
      <c r="E194" s="75"/>
      <c r="F194" s="75"/>
      <c r="G194" s="75"/>
      <c r="H194" s="75"/>
      <c r="I194" s="75"/>
      <c r="J194" s="22"/>
    </row>
    <row r="195" spans="1:17" hidden="1" x14ac:dyDescent="0.3">
      <c r="A195" s="7" t="s">
        <v>92</v>
      </c>
    </row>
    <row r="196" spans="1:17" hidden="1" x14ac:dyDescent="0.3">
      <c r="A196" s="7" t="s">
        <v>92</v>
      </c>
    </row>
    <row r="197" spans="1:17" hidden="1" x14ac:dyDescent="0.3">
      <c r="A197" s="7" t="s">
        <v>92</v>
      </c>
    </row>
    <row r="198" spans="1:17" hidden="1" x14ac:dyDescent="0.3">
      <c r="A198" s="7" t="s">
        <v>92</v>
      </c>
    </row>
    <row r="199" spans="1:17" hidden="1" x14ac:dyDescent="0.3">
      <c r="A199" s="7" t="s">
        <v>92</v>
      </c>
    </row>
    <row r="200" spans="1:17" hidden="1" x14ac:dyDescent="0.3">
      <c r="A200" s="7" t="s">
        <v>92</v>
      </c>
    </row>
    <row r="201" spans="1:17" hidden="1" x14ac:dyDescent="0.3">
      <c r="A201" s="7" t="s">
        <v>92</v>
      </c>
    </row>
    <row r="202" spans="1:17" x14ac:dyDescent="0.3">
      <c r="A202" s="7" t="s">
        <v>46</v>
      </c>
      <c r="B202" s="21"/>
      <c r="C202" s="101"/>
      <c r="D202" s="101"/>
      <c r="E202" s="101"/>
      <c r="F202" s="23" t="s">
        <v>11</v>
      </c>
      <c r="G202" s="24">
        <v>7</v>
      </c>
      <c r="H202" s="25"/>
      <c r="I202" s="26"/>
      <c r="J202" s="27">
        <f>IF(AND(G202= "",H202= ""), 0, ROUND(ROUND(I202, 2) * ROUND(IF(H202="",G202,H202),  0), 2))</f>
        <v>0</v>
      </c>
      <c r="K202" s="7"/>
      <c r="M202" s="28">
        <v>0.2</v>
      </c>
      <c r="Q202" s="7">
        <v>1433</v>
      </c>
    </row>
    <row r="203" spans="1:17" x14ac:dyDescent="0.3">
      <c r="A203" s="7">
        <v>9</v>
      </c>
      <c r="B203" s="21" t="s">
        <v>131</v>
      </c>
      <c r="C203" s="100" t="s">
        <v>132</v>
      </c>
      <c r="D203" s="75"/>
      <c r="E203" s="75"/>
      <c r="F203" s="75"/>
      <c r="G203" s="75"/>
      <c r="H203" s="75"/>
      <c r="I203" s="75"/>
      <c r="J203" s="22"/>
    </row>
    <row r="204" spans="1:17" hidden="1" x14ac:dyDescent="0.3">
      <c r="A204" s="7" t="s">
        <v>92</v>
      </c>
    </row>
    <row r="205" spans="1:17" hidden="1" x14ac:dyDescent="0.3">
      <c r="A205" s="7" t="s">
        <v>92</v>
      </c>
    </row>
    <row r="206" spans="1:17" hidden="1" x14ac:dyDescent="0.3">
      <c r="A206" s="7" t="s">
        <v>92</v>
      </c>
    </row>
    <row r="207" spans="1:17" x14ac:dyDescent="0.3">
      <c r="A207" s="7" t="s">
        <v>46</v>
      </c>
      <c r="B207" s="21"/>
      <c r="C207" s="101"/>
      <c r="D207" s="101"/>
      <c r="E207" s="101"/>
      <c r="F207" s="23" t="s">
        <v>11</v>
      </c>
      <c r="G207" s="24">
        <v>3</v>
      </c>
      <c r="H207" s="25"/>
      <c r="I207" s="26"/>
      <c r="J207" s="27">
        <f>IF(AND(G207= "",H207= ""), 0, ROUND(ROUND(I207, 2) * ROUND(IF(H207="",G207,H207),  0), 2))</f>
        <v>0</v>
      </c>
      <c r="K207" s="7"/>
      <c r="M207" s="28">
        <v>0.2</v>
      </c>
      <c r="Q207" s="7">
        <v>1433</v>
      </c>
    </row>
    <row r="208" spans="1:17" hidden="1" x14ac:dyDescent="0.3">
      <c r="A208" s="7" t="s">
        <v>48</v>
      </c>
    </row>
    <row r="209" spans="1:17" ht="18" customHeight="1" x14ac:dyDescent="0.3">
      <c r="A209" s="7">
        <v>4</v>
      </c>
      <c r="B209" s="16" t="s">
        <v>133</v>
      </c>
      <c r="C209" s="109" t="s">
        <v>134</v>
      </c>
      <c r="D209" s="109"/>
      <c r="E209" s="109"/>
      <c r="F209" s="19"/>
      <c r="G209" s="19"/>
      <c r="H209" s="19"/>
      <c r="I209" s="19"/>
      <c r="J209" s="20"/>
      <c r="K209" s="7"/>
    </row>
    <row r="210" spans="1:17" hidden="1" x14ac:dyDescent="0.3">
      <c r="A210" s="7" t="s">
        <v>43</v>
      </c>
    </row>
    <row r="211" spans="1:17" x14ac:dyDescent="0.3">
      <c r="A211" s="7">
        <v>9</v>
      </c>
      <c r="B211" s="21" t="s">
        <v>135</v>
      </c>
      <c r="C211" s="100" t="s">
        <v>136</v>
      </c>
      <c r="D211" s="75"/>
      <c r="E211" s="75"/>
      <c r="F211" s="75"/>
      <c r="G211" s="75"/>
      <c r="H211" s="75"/>
      <c r="I211" s="75"/>
      <c r="J211" s="22"/>
    </row>
    <row r="212" spans="1:17" hidden="1" x14ac:dyDescent="0.3">
      <c r="A212" s="7" t="s">
        <v>92</v>
      </c>
    </row>
    <row r="213" spans="1:17" hidden="1" x14ac:dyDescent="0.3">
      <c r="A213" s="7" t="s">
        <v>92</v>
      </c>
    </row>
    <row r="214" spans="1:17" x14ac:dyDescent="0.3">
      <c r="A214" s="7" t="s">
        <v>46</v>
      </c>
      <c r="B214" s="21"/>
      <c r="C214" s="101"/>
      <c r="D214" s="101"/>
      <c r="E214" s="101"/>
      <c r="F214" s="23" t="s">
        <v>11</v>
      </c>
      <c r="G214" s="24">
        <v>2</v>
      </c>
      <c r="H214" s="25"/>
      <c r="I214" s="26"/>
      <c r="J214" s="27">
        <f>IF(AND(G214= "",H214= ""), 0, ROUND(ROUND(I214, 2) * ROUND(IF(H214="",G214,H214),  0), 2))</f>
        <v>0</v>
      </c>
      <c r="K214" s="7"/>
      <c r="M214" s="28">
        <v>0.2</v>
      </c>
      <c r="Q214" s="7">
        <v>1433</v>
      </c>
    </row>
    <row r="215" spans="1:17" hidden="1" x14ac:dyDescent="0.3">
      <c r="A215" s="7" t="s">
        <v>48</v>
      </c>
    </row>
    <row r="216" spans="1:17" x14ac:dyDescent="0.3">
      <c r="A216" s="7" t="s">
        <v>38</v>
      </c>
      <c r="B216" s="22"/>
      <c r="C216" s="75"/>
      <c r="D216" s="75"/>
      <c r="E216" s="75"/>
      <c r="J216" s="22"/>
    </row>
    <row r="217" spans="1:17" ht="31.65" customHeight="1" x14ac:dyDescent="0.3">
      <c r="B217" s="22"/>
      <c r="C217" s="104" t="s">
        <v>66</v>
      </c>
      <c r="D217" s="105"/>
      <c r="E217" s="105"/>
      <c r="F217" s="102"/>
      <c r="G217" s="102"/>
      <c r="H217" s="102"/>
      <c r="I217" s="102"/>
      <c r="J217" s="103"/>
    </row>
    <row r="218" spans="1:17" x14ac:dyDescent="0.3">
      <c r="B218" s="22"/>
      <c r="C218" s="107"/>
      <c r="D218" s="61"/>
      <c r="E218" s="61"/>
      <c r="F218" s="61"/>
      <c r="G218" s="61"/>
      <c r="H218" s="61"/>
      <c r="I218" s="61"/>
      <c r="J218" s="106"/>
    </row>
    <row r="219" spans="1:17" x14ac:dyDescent="0.3">
      <c r="B219" s="22"/>
      <c r="C219" s="96" t="s">
        <v>63</v>
      </c>
      <c r="D219" s="97"/>
      <c r="E219" s="97"/>
      <c r="F219" s="94">
        <f>SUMIF(K41:K216, IF(K40="","",K40), J41:J216)</f>
        <v>0</v>
      </c>
      <c r="G219" s="94"/>
      <c r="H219" s="94"/>
      <c r="I219" s="94"/>
      <c r="J219" s="95"/>
    </row>
    <row r="220" spans="1:17" hidden="1" x14ac:dyDescent="0.3">
      <c r="B220" s="22"/>
      <c r="C220" s="92" t="s">
        <v>64</v>
      </c>
      <c r="D220" s="93"/>
      <c r="E220" s="93"/>
      <c r="F220" s="90">
        <f>ROUND(SUMIF(K41:K216, IF(K40="","",K40), J41:J216) * 0.2, 2)</f>
        <v>0</v>
      </c>
      <c r="G220" s="90"/>
      <c r="H220" s="90"/>
      <c r="I220" s="90"/>
      <c r="J220" s="91"/>
    </row>
    <row r="221" spans="1:17" hidden="1" x14ac:dyDescent="0.3">
      <c r="B221" s="22"/>
      <c r="C221" s="96" t="s">
        <v>65</v>
      </c>
      <c r="D221" s="97"/>
      <c r="E221" s="97"/>
      <c r="F221" s="94">
        <f>SUM(F219:F220)</f>
        <v>0</v>
      </c>
      <c r="G221" s="94"/>
      <c r="H221" s="94"/>
      <c r="I221" s="94"/>
      <c r="J221" s="95"/>
    </row>
    <row r="222" spans="1:17" ht="37.200000000000003" customHeight="1" x14ac:dyDescent="0.3">
      <c r="A222" s="7">
        <v>3</v>
      </c>
      <c r="B222" s="16">
        <v>4</v>
      </c>
      <c r="C222" s="108" t="s">
        <v>137</v>
      </c>
      <c r="D222" s="108"/>
      <c r="E222" s="108"/>
      <c r="F222" s="17"/>
      <c r="G222" s="17"/>
      <c r="H222" s="17"/>
      <c r="I222" s="17"/>
      <c r="J222" s="18"/>
      <c r="K222" s="7"/>
    </row>
    <row r="223" spans="1:17" hidden="1" x14ac:dyDescent="0.3">
      <c r="A223" s="7" t="s">
        <v>40</v>
      </c>
    </row>
    <row r="224" spans="1:17" x14ac:dyDescent="0.3">
      <c r="A224" s="7">
        <v>9</v>
      </c>
      <c r="B224" s="21" t="s">
        <v>138</v>
      </c>
      <c r="C224" s="100" t="s">
        <v>139</v>
      </c>
      <c r="D224" s="75"/>
      <c r="E224" s="75"/>
      <c r="F224" s="75"/>
      <c r="G224" s="75"/>
      <c r="H224" s="75"/>
      <c r="I224" s="75"/>
      <c r="J224" s="22"/>
    </row>
    <row r="225" spans="1:17" x14ac:dyDescent="0.3">
      <c r="A225" s="7" t="s">
        <v>46</v>
      </c>
      <c r="B225" s="21"/>
      <c r="C225" s="101"/>
      <c r="D225" s="101"/>
      <c r="E225" s="101"/>
      <c r="F225" s="23" t="s">
        <v>47</v>
      </c>
      <c r="G225" s="24">
        <v>1</v>
      </c>
      <c r="H225" s="25"/>
      <c r="I225" s="26"/>
      <c r="J225" s="27">
        <f>IF(AND(G225= "",H225= ""), 0, ROUND(ROUND(I225, 2) * ROUND(IF(H225="",G225,H225),  0), 2))</f>
        <v>0</v>
      </c>
      <c r="K225" s="7"/>
      <c r="M225" s="28">
        <v>0.2</v>
      </c>
      <c r="Q225" s="7">
        <v>1433</v>
      </c>
    </row>
    <row r="226" spans="1:17" x14ac:dyDescent="0.3">
      <c r="A226" s="7" t="s">
        <v>38</v>
      </c>
      <c r="B226" s="22"/>
      <c r="C226" s="75"/>
      <c r="D226" s="75"/>
      <c r="E226" s="75"/>
      <c r="J226" s="22"/>
    </row>
    <row r="227" spans="1:17" x14ac:dyDescent="0.3">
      <c r="B227" s="22"/>
      <c r="C227" s="104" t="s">
        <v>137</v>
      </c>
      <c r="D227" s="105"/>
      <c r="E227" s="105"/>
      <c r="F227" s="102"/>
      <c r="G227" s="102"/>
      <c r="H227" s="102"/>
      <c r="I227" s="102"/>
      <c r="J227" s="103"/>
    </row>
    <row r="228" spans="1:17" x14ac:dyDescent="0.3">
      <c r="B228" s="22"/>
      <c r="C228" s="107"/>
      <c r="D228" s="61"/>
      <c r="E228" s="61"/>
      <c r="F228" s="61"/>
      <c r="G228" s="61"/>
      <c r="H228" s="61"/>
      <c r="I228" s="61"/>
      <c r="J228" s="106"/>
    </row>
    <row r="229" spans="1:17" x14ac:dyDescent="0.3">
      <c r="B229" s="22"/>
      <c r="C229" s="96" t="s">
        <v>63</v>
      </c>
      <c r="D229" s="97"/>
      <c r="E229" s="97"/>
      <c r="F229" s="94">
        <f>SUMIF(K223:K226, IF(K222="","",K222), J223:J226)</f>
        <v>0</v>
      </c>
      <c r="G229" s="94"/>
      <c r="H229" s="94"/>
      <c r="I229" s="94"/>
      <c r="J229" s="95"/>
    </row>
    <row r="230" spans="1:17" hidden="1" x14ac:dyDescent="0.3">
      <c r="B230" s="22"/>
      <c r="C230" s="92" t="s">
        <v>64</v>
      </c>
      <c r="D230" s="93"/>
      <c r="E230" s="93"/>
      <c r="F230" s="90">
        <f>ROUND(SUMIF(K223:K226, IF(K222="","",K222), J223:J226) * 0.2, 2)</f>
        <v>0</v>
      </c>
      <c r="G230" s="90"/>
      <c r="H230" s="90"/>
      <c r="I230" s="90"/>
      <c r="J230" s="91"/>
    </row>
    <row r="231" spans="1:17" hidden="1" x14ac:dyDescent="0.3">
      <c r="B231" s="22"/>
      <c r="C231" s="96" t="s">
        <v>65</v>
      </c>
      <c r="D231" s="97"/>
      <c r="E231" s="97"/>
      <c r="F231" s="94">
        <f>SUM(F229:F230)</f>
        <v>0</v>
      </c>
      <c r="G231" s="94"/>
      <c r="H231" s="94"/>
      <c r="I231" s="94"/>
      <c r="J231" s="95"/>
    </row>
    <row r="232" spans="1:17" ht="18.600000000000001" customHeight="1" x14ac:dyDescent="0.3">
      <c r="A232" s="7">
        <v>3</v>
      </c>
      <c r="B232" s="16">
        <v>5</v>
      </c>
      <c r="C232" s="108" t="s">
        <v>140</v>
      </c>
      <c r="D232" s="108"/>
      <c r="E232" s="108"/>
      <c r="F232" s="17"/>
      <c r="G232" s="17"/>
      <c r="H232" s="17"/>
      <c r="I232" s="17"/>
      <c r="J232" s="18"/>
      <c r="K232" s="7"/>
    </row>
    <row r="233" spans="1:17" hidden="1" x14ac:dyDescent="0.3">
      <c r="A233" s="7" t="s">
        <v>40</v>
      </c>
    </row>
    <row r="234" spans="1:17" x14ac:dyDescent="0.3">
      <c r="A234" s="7">
        <v>9</v>
      </c>
      <c r="B234" s="21" t="s">
        <v>141</v>
      </c>
      <c r="C234" s="100" t="s">
        <v>142</v>
      </c>
      <c r="D234" s="75"/>
      <c r="E234" s="75"/>
      <c r="F234" s="75"/>
      <c r="G234" s="75"/>
      <c r="H234" s="75"/>
      <c r="I234" s="75"/>
      <c r="J234" s="22"/>
    </row>
    <row r="235" spans="1:17" x14ac:dyDescent="0.3">
      <c r="A235" s="7" t="s">
        <v>46</v>
      </c>
      <c r="B235" s="21"/>
      <c r="C235" s="101"/>
      <c r="D235" s="101"/>
      <c r="E235" s="101"/>
      <c r="F235" s="44"/>
      <c r="G235" s="45"/>
      <c r="H235" s="46"/>
      <c r="I235" s="43"/>
      <c r="J235" s="27" t="s">
        <v>225</v>
      </c>
      <c r="K235" s="7"/>
      <c r="M235" s="28">
        <v>0.2</v>
      </c>
      <c r="Q235" s="7">
        <v>1433</v>
      </c>
    </row>
    <row r="236" spans="1:17" x14ac:dyDescent="0.3">
      <c r="A236" s="7" t="s">
        <v>38</v>
      </c>
      <c r="B236" s="22"/>
      <c r="C236" s="75"/>
      <c r="D236" s="75"/>
      <c r="E236" s="75"/>
      <c r="J236" s="22"/>
    </row>
    <row r="237" spans="1:17" x14ac:dyDescent="0.3">
      <c r="B237" s="22"/>
      <c r="C237" s="104" t="s">
        <v>140</v>
      </c>
      <c r="D237" s="105"/>
      <c r="E237" s="105"/>
      <c r="F237" s="102"/>
      <c r="G237" s="102"/>
      <c r="H237" s="102"/>
      <c r="I237" s="102"/>
      <c r="J237" s="103"/>
    </row>
    <row r="238" spans="1:17" x14ac:dyDescent="0.3">
      <c r="B238" s="22"/>
      <c r="C238" s="107"/>
      <c r="D238" s="61"/>
      <c r="E238" s="61"/>
      <c r="F238" s="61"/>
      <c r="G238" s="61"/>
      <c r="H238" s="61"/>
      <c r="I238" s="61"/>
      <c r="J238" s="106"/>
    </row>
    <row r="239" spans="1:17" x14ac:dyDescent="0.3">
      <c r="B239" s="22"/>
      <c r="C239" s="96" t="s">
        <v>63</v>
      </c>
      <c r="D239" s="97"/>
      <c r="E239" s="97"/>
      <c r="F239" s="94" t="s">
        <v>225</v>
      </c>
      <c r="G239" s="94"/>
      <c r="H239" s="94"/>
      <c r="I239" s="94"/>
      <c r="J239" s="95"/>
    </row>
    <row r="240" spans="1:17" hidden="1" x14ac:dyDescent="0.3">
      <c r="B240" s="22"/>
      <c r="C240" s="92" t="s">
        <v>64</v>
      </c>
      <c r="D240" s="93"/>
      <c r="E240" s="93"/>
      <c r="F240" s="90">
        <f>ROUND(SUMIF(K233:K236, IF(K232="","",K232), J233:J236) * 0.2, 2)</f>
        <v>0</v>
      </c>
      <c r="G240" s="90"/>
      <c r="H240" s="90"/>
      <c r="I240" s="90"/>
      <c r="J240" s="91"/>
    </row>
    <row r="241" spans="2:10" hidden="1" x14ac:dyDescent="0.3">
      <c r="B241" s="22"/>
      <c r="C241" s="96" t="s">
        <v>65</v>
      </c>
      <c r="D241" s="97"/>
      <c r="E241" s="97"/>
      <c r="F241" s="94">
        <f>SUM(F239:F240)</f>
        <v>0</v>
      </c>
      <c r="G241" s="94"/>
      <c r="H241" s="94"/>
      <c r="I241" s="94"/>
      <c r="J241" s="95"/>
    </row>
    <row r="242" spans="2:10" ht="37.200000000000003" customHeight="1" x14ac:dyDescent="0.3">
      <c r="B242" s="3"/>
      <c r="C242" s="98" t="s">
        <v>143</v>
      </c>
      <c r="D242" s="98"/>
      <c r="E242" s="98"/>
      <c r="F242" s="98"/>
      <c r="G242" s="98"/>
      <c r="H242" s="98"/>
      <c r="I242" s="98"/>
      <c r="J242" s="98"/>
    </row>
    <row r="244" spans="2:10" ht="15.6" x14ac:dyDescent="0.3">
      <c r="C244" s="99" t="s">
        <v>144</v>
      </c>
      <c r="D244" s="99"/>
      <c r="E244" s="99"/>
      <c r="F244" s="99"/>
      <c r="G244" s="99"/>
      <c r="H244" s="99"/>
      <c r="I244" s="99"/>
      <c r="J244" s="99"/>
    </row>
    <row r="245" spans="2:10" ht="49.05" customHeight="1" x14ac:dyDescent="0.3">
      <c r="C245" s="83" t="s">
        <v>145</v>
      </c>
      <c r="D245" s="84"/>
      <c r="E245" s="84"/>
      <c r="F245" s="82">
        <f>SUMIF(K12:K32, "", J12:J32)</f>
        <v>0</v>
      </c>
      <c r="G245" s="82"/>
      <c r="H245" s="82"/>
      <c r="I245" s="82"/>
      <c r="J245" s="82"/>
    </row>
    <row r="246" spans="2:10" x14ac:dyDescent="0.3">
      <c r="C246" s="80" t="s">
        <v>146</v>
      </c>
      <c r="D246" s="81"/>
      <c r="E246" s="81"/>
      <c r="F246" s="78">
        <f>SUMIF(K12:K12, "", J12:J12)</f>
        <v>0</v>
      </c>
      <c r="G246" s="79"/>
      <c r="H246" s="79"/>
      <c r="I246" s="79"/>
      <c r="J246" s="79"/>
    </row>
    <row r="247" spans="2:10" x14ac:dyDescent="0.3">
      <c r="C247" s="80" t="s">
        <v>147</v>
      </c>
      <c r="D247" s="81"/>
      <c r="E247" s="81"/>
      <c r="F247" s="78">
        <f>SUMIF(K17:K17, "", J17:J17)</f>
        <v>0</v>
      </c>
      <c r="G247" s="79"/>
      <c r="H247" s="79"/>
      <c r="I247" s="79"/>
      <c r="J247" s="79"/>
    </row>
    <row r="248" spans="2:10" x14ac:dyDescent="0.3">
      <c r="C248" s="80" t="s">
        <v>148</v>
      </c>
      <c r="D248" s="81"/>
      <c r="E248" s="81"/>
      <c r="F248" s="78">
        <f>SUMIF(K22:K22, "", J22:J22)</f>
        <v>0</v>
      </c>
      <c r="G248" s="79"/>
      <c r="H248" s="79"/>
      <c r="I248" s="79"/>
      <c r="J248" s="79"/>
    </row>
    <row r="249" spans="2:10" x14ac:dyDescent="0.3">
      <c r="C249" s="80" t="s">
        <v>149</v>
      </c>
      <c r="D249" s="81"/>
      <c r="E249" s="81"/>
      <c r="F249" s="78">
        <f>SUMIF(K27:K27, "", J27:J27)</f>
        <v>0</v>
      </c>
      <c r="G249" s="79"/>
      <c r="H249" s="79"/>
      <c r="I249" s="79"/>
      <c r="J249" s="79"/>
    </row>
    <row r="250" spans="2:10" x14ac:dyDescent="0.3">
      <c r="C250" s="80" t="s">
        <v>150</v>
      </c>
      <c r="D250" s="81"/>
      <c r="E250" s="81"/>
      <c r="F250" s="78">
        <f>SUMIF(K32:K32, "", J32:J32)</f>
        <v>0</v>
      </c>
      <c r="G250" s="79"/>
      <c r="H250" s="79"/>
      <c r="I250" s="79"/>
      <c r="J250" s="79"/>
    </row>
    <row r="251" spans="2:10" ht="40.35" customHeight="1" x14ac:dyDescent="0.3">
      <c r="C251" s="83" t="s">
        <v>151</v>
      </c>
      <c r="D251" s="84"/>
      <c r="E251" s="84"/>
      <c r="F251" s="82">
        <f>SUMIF(K60:K214, "", J60:J214)</f>
        <v>0</v>
      </c>
      <c r="G251" s="82"/>
      <c r="H251" s="82"/>
      <c r="I251" s="82"/>
      <c r="J251" s="82"/>
    </row>
    <row r="252" spans="2:10" ht="16.350000000000001" customHeight="1" x14ac:dyDescent="0.3">
      <c r="C252" s="80" t="s">
        <v>152</v>
      </c>
      <c r="D252" s="81"/>
      <c r="E252" s="81"/>
      <c r="F252" s="78">
        <f>SUMIF(K60:K96, "", J60:J96)</f>
        <v>0</v>
      </c>
      <c r="G252" s="79"/>
      <c r="H252" s="79"/>
      <c r="I252" s="79"/>
      <c r="J252" s="79"/>
    </row>
    <row r="253" spans="2:10" ht="16.350000000000001" customHeight="1" x14ac:dyDescent="0.3">
      <c r="C253" s="80" t="s">
        <v>153</v>
      </c>
      <c r="D253" s="81"/>
      <c r="E253" s="81"/>
      <c r="F253" s="78">
        <f>SUMIF(K108:K115, "", J108:J115)</f>
        <v>0</v>
      </c>
      <c r="G253" s="79"/>
      <c r="H253" s="79"/>
      <c r="I253" s="79"/>
      <c r="J253" s="79"/>
    </row>
    <row r="254" spans="2:10" ht="16.350000000000001" customHeight="1" x14ac:dyDescent="0.3">
      <c r="C254" s="80" t="s">
        <v>154</v>
      </c>
      <c r="D254" s="81"/>
      <c r="E254" s="81"/>
      <c r="F254" s="78">
        <f>SUMIF(K122:K122, "", J122:J122)</f>
        <v>0</v>
      </c>
      <c r="G254" s="79"/>
      <c r="H254" s="79"/>
      <c r="I254" s="79"/>
      <c r="J254" s="79"/>
    </row>
    <row r="255" spans="2:10" x14ac:dyDescent="0.3">
      <c r="C255" s="80" t="s">
        <v>155</v>
      </c>
      <c r="D255" s="81"/>
      <c r="E255" s="81"/>
      <c r="F255" s="78">
        <f>SUMIF(K130:K136, "", J130:J136)</f>
        <v>0</v>
      </c>
      <c r="G255" s="79"/>
      <c r="H255" s="79"/>
      <c r="I255" s="79"/>
      <c r="J255" s="79"/>
    </row>
    <row r="256" spans="2:10" x14ac:dyDescent="0.3">
      <c r="C256" s="80" t="s">
        <v>156</v>
      </c>
      <c r="D256" s="81"/>
      <c r="E256" s="81"/>
      <c r="F256" s="78">
        <f>SUMIF(K159:K207, "", J159:J207)</f>
        <v>0</v>
      </c>
      <c r="G256" s="79"/>
      <c r="H256" s="79"/>
      <c r="I256" s="79"/>
      <c r="J256" s="79"/>
    </row>
    <row r="257" spans="1:10" ht="32.700000000000003" customHeight="1" x14ac:dyDescent="0.3">
      <c r="C257" s="80" t="s">
        <v>157</v>
      </c>
      <c r="D257" s="81"/>
      <c r="E257" s="81"/>
      <c r="F257" s="78">
        <f>SUMIF(K214:K214, "", J214:J214)</f>
        <v>0</v>
      </c>
      <c r="G257" s="79"/>
      <c r="H257" s="79"/>
      <c r="I257" s="79"/>
      <c r="J257" s="79"/>
    </row>
    <row r="258" spans="1:10" ht="33.75" customHeight="1" x14ac:dyDescent="0.3">
      <c r="C258" s="83" t="s">
        <v>158</v>
      </c>
      <c r="D258" s="84"/>
      <c r="E258" s="84"/>
      <c r="F258" s="82">
        <f>SUMIF(K225:K225, "", J225:J225)</f>
        <v>0</v>
      </c>
      <c r="G258" s="82"/>
      <c r="H258" s="82"/>
      <c r="I258" s="82"/>
      <c r="J258" s="82"/>
    </row>
    <row r="259" spans="1:10" ht="16.95" customHeight="1" x14ac:dyDescent="0.3">
      <c r="C259" s="83" t="s">
        <v>159</v>
      </c>
      <c r="D259" s="84"/>
      <c r="E259" s="84"/>
      <c r="F259" s="82" t="s">
        <v>225</v>
      </c>
      <c r="G259" s="82"/>
      <c r="H259" s="82"/>
      <c r="I259" s="82"/>
      <c r="J259" s="82"/>
    </row>
    <row r="260" spans="1:10" x14ac:dyDescent="0.3">
      <c r="C260" s="85" t="s">
        <v>160</v>
      </c>
      <c r="D260" s="86"/>
      <c r="E260" s="86"/>
      <c r="F260" s="33"/>
      <c r="G260" s="33"/>
      <c r="H260" s="33"/>
      <c r="I260" s="33"/>
      <c r="J260" s="34"/>
    </row>
    <row r="261" spans="1:10" x14ac:dyDescent="0.3">
      <c r="C261" s="87"/>
      <c r="D261" s="88"/>
      <c r="E261" s="88"/>
      <c r="F261" s="88"/>
      <c r="G261" s="88"/>
      <c r="H261" s="88"/>
      <c r="I261" s="88"/>
      <c r="J261" s="89"/>
    </row>
    <row r="262" spans="1:10" x14ac:dyDescent="0.3">
      <c r="A262" s="35"/>
      <c r="C262" s="65" t="s">
        <v>63</v>
      </c>
      <c r="D262" s="61"/>
      <c r="E262" s="61"/>
      <c r="F262" s="66">
        <f>SUMIF(K5:K242, IF(K4="","",K4), J5:J242)</f>
        <v>0</v>
      </c>
      <c r="G262" s="67"/>
      <c r="H262" s="67"/>
      <c r="I262" s="67"/>
      <c r="J262" s="68"/>
    </row>
    <row r="263" spans="1:10" x14ac:dyDescent="0.3">
      <c r="A263" s="35"/>
      <c r="C263" s="65" t="s">
        <v>64</v>
      </c>
      <c r="D263" s="61"/>
      <c r="E263" s="61"/>
      <c r="F263" s="66">
        <f>ROUND(SUMIF(K5:K242, IF(K4="","",K4), J5:J242) * 0.2, 2)</f>
        <v>0</v>
      </c>
      <c r="G263" s="67"/>
      <c r="H263" s="67"/>
      <c r="I263" s="67"/>
      <c r="J263" s="68"/>
    </row>
    <row r="264" spans="1:10" x14ac:dyDescent="0.3">
      <c r="C264" s="69" t="s">
        <v>65</v>
      </c>
      <c r="D264" s="70"/>
      <c r="E264" s="70"/>
      <c r="F264" s="71">
        <f>SUM(F262:F263)</f>
        <v>0</v>
      </c>
      <c r="G264" s="72"/>
      <c r="H264" s="72"/>
      <c r="I264" s="72"/>
      <c r="J264" s="73"/>
    </row>
    <row r="265" spans="1:10" x14ac:dyDescent="0.3">
      <c r="C265" s="74"/>
      <c r="D265" s="75"/>
      <c r="E265" s="75"/>
      <c r="F265" s="75"/>
      <c r="G265" s="75"/>
      <c r="H265" s="75"/>
      <c r="I265" s="75"/>
      <c r="J265" s="75"/>
    </row>
    <row r="266" spans="1:10" x14ac:dyDescent="0.3">
      <c r="C266" s="76" t="s">
        <v>161</v>
      </c>
      <c r="D266" s="75"/>
      <c r="E266" s="75"/>
      <c r="F266" s="75"/>
      <c r="G266" s="75"/>
      <c r="H266" s="75"/>
      <c r="I266" s="75"/>
      <c r="J266" s="75"/>
    </row>
    <row r="267" spans="1:10" x14ac:dyDescent="0.3">
      <c r="C267" s="70" t="str">
        <f>IF(Paramètres!AA2&lt;&gt;"",Paramètres!AA2,"")</f>
        <v xml:space="preserve">Zéro euro </v>
      </c>
      <c r="D267" s="70"/>
      <c r="E267" s="70"/>
      <c r="F267" s="70"/>
      <c r="G267" s="70"/>
      <c r="H267" s="70"/>
      <c r="I267" s="70"/>
      <c r="J267" s="70"/>
    </row>
    <row r="268" spans="1:10" x14ac:dyDescent="0.3">
      <c r="C268" s="70"/>
      <c r="D268" s="70"/>
      <c r="E268" s="70"/>
      <c r="F268" s="70"/>
      <c r="G268" s="70"/>
      <c r="H268" s="70"/>
      <c r="I268" s="70"/>
      <c r="J268" s="70"/>
    </row>
    <row r="269" spans="1:10" ht="56.7" customHeight="1" x14ac:dyDescent="0.3">
      <c r="F269" s="77" t="s">
        <v>162</v>
      </c>
      <c r="G269" s="77"/>
      <c r="H269" s="77"/>
      <c r="I269" s="77"/>
      <c r="J269" s="77"/>
    </row>
    <row r="271" spans="1:10" ht="85.05" customHeight="1" x14ac:dyDescent="0.3">
      <c r="C271" s="63" t="s">
        <v>163</v>
      </c>
      <c r="D271" s="63"/>
      <c r="F271" s="63" t="s">
        <v>164</v>
      </c>
      <c r="G271" s="63"/>
      <c r="H271" s="63"/>
      <c r="I271" s="63"/>
      <c r="J271" s="63"/>
    </row>
    <row r="272" spans="1:10" x14ac:dyDescent="0.3">
      <c r="C272" s="64"/>
      <c r="D272" s="64"/>
      <c r="E272" s="64"/>
      <c r="F272" s="64"/>
      <c r="G272" s="64"/>
      <c r="H272" s="64"/>
      <c r="I272" s="64"/>
      <c r="J272" s="64"/>
    </row>
  </sheetData>
  <sheetProtection algorithmName="SHA-512" hashValue="woPPA8q53kLs5ueqR/Xgu13DkfTETWY5HI2Eue0B87VSPyGyFoGVb3XXZ9i60U54CMSLfHMEeooeUy3GCgC/Bg==" saltValue="XQ6OMhy9NgyXfKlhvmW3Dg==" spinCount="100000" sheet="1" objects="1" selectLockedCells="1"/>
  <mergeCells count="171">
    <mergeCell ref="C3:E3"/>
    <mergeCell ref="C4:E4"/>
    <mergeCell ref="C7:E7"/>
    <mergeCell ref="C9:E9"/>
    <mergeCell ref="C11:I11"/>
    <mergeCell ref="C12:E12"/>
    <mergeCell ref="C14:E14"/>
    <mergeCell ref="C16:I16"/>
    <mergeCell ref="C17:E17"/>
    <mergeCell ref="C19:E19"/>
    <mergeCell ref="C21:I21"/>
    <mergeCell ref="C22:E22"/>
    <mergeCell ref="C24:E24"/>
    <mergeCell ref="C26:I26"/>
    <mergeCell ref="C27:E27"/>
    <mergeCell ref="C29:E29"/>
    <mergeCell ref="C31:I31"/>
    <mergeCell ref="C32:E32"/>
    <mergeCell ref="C34:E34"/>
    <mergeCell ref="F35:J35"/>
    <mergeCell ref="C35:E35"/>
    <mergeCell ref="F36:J36"/>
    <mergeCell ref="C36:E36"/>
    <mergeCell ref="F37:J37"/>
    <mergeCell ref="C37:E37"/>
    <mergeCell ref="F38:J38"/>
    <mergeCell ref="C38:E38"/>
    <mergeCell ref="F39:J39"/>
    <mergeCell ref="C39:E39"/>
    <mergeCell ref="C40:E40"/>
    <mergeCell ref="C52:E52"/>
    <mergeCell ref="C54:E54"/>
    <mergeCell ref="C59:I59"/>
    <mergeCell ref="C60:E60"/>
    <mergeCell ref="C62:E62"/>
    <mergeCell ref="C64:I64"/>
    <mergeCell ref="C65:E65"/>
    <mergeCell ref="C66:I66"/>
    <mergeCell ref="C67:E67"/>
    <mergeCell ref="C69:E69"/>
    <mergeCell ref="C70:E70"/>
    <mergeCell ref="C72:I72"/>
    <mergeCell ref="C73:E73"/>
    <mergeCell ref="C75:E75"/>
    <mergeCell ref="C77:I77"/>
    <mergeCell ref="C79:E79"/>
    <mergeCell ref="C82:E82"/>
    <mergeCell ref="C84:I84"/>
    <mergeCell ref="C89:E89"/>
    <mergeCell ref="C90:I90"/>
    <mergeCell ref="C96:E96"/>
    <mergeCell ref="C99:E99"/>
    <mergeCell ref="C101:I101"/>
    <mergeCell ref="C108:E108"/>
    <mergeCell ref="C109:I109"/>
    <mergeCell ref="C115:E115"/>
    <mergeCell ref="C117:E117"/>
    <mergeCell ref="C119:I119"/>
    <mergeCell ref="C122:E122"/>
    <mergeCell ref="C124:E124"/>
    <mergeCell ref="C126:I126"/>
    <mergeCell ref="C130:E130"/>
    <mergeCell ref="C131:I131"/>
    <mergeCell ref="C133:E133"/>
    <mergeCell ref="C134:I134"/>
    <mergeCell ref="C136:E136"/>
    <mergeCell ref="C138:E138"/>
    <mergeCell ref="C140:I140"/>
    <mergeCell ref="C159:E159"/>
    <mergeCell ref="C160:I160"/>
    <mergeCell ref="C168:E168"/>
    <mergeCell ref="C169:I169"/>
    <mergeCell ref="C174:E174"/>
    <mergeCell ref="C175:I175"/>
    <mergeCell ref="C180:E180"/>
    <mergeCell ref="C181:I181"/>
    <mergeCell ref="C193:E193"/>
    <mergeCell ref="C194:I194"/>
    <mergeCell ref="C202:E202"/>
    <mergeCell ref="C203:I203"/>
    <mergeCell ref="C207:E207"/>
    <mergeCell ref="C209:E209"/>
    <mergeCell ref="C211:I211"/>
    <mergeCell ref="C214:E214"/>
    <mergeCell ref="C216:E216"/>
    <mergeCell ref="F217:J217"/>
    <mergeCell ref="C217:E217"/>
    <mergeCell ref="F218:J218"/>
    <mergeCell ref="C218:E218"/>
    <mergeCell ref="F219:J219"/>
    <mergeCell ref="C219:E219"/>
    <mergeCell ref="F220:J220"/>
    <mergeCell ref="C220:E220"/>
    <mergeCell ref="F221:J221"/>
    <mergeCell ref="C221:E221"/>
    <mergeCell ref="C222:E222"/>
    <mergeCell ref="C224:I224"/>
    <mergeCell ref="C225:E225"/>
    <mergeCell ref="C226:E226"/>
    <mergeCell ref="F227:J227"/>
    <mergeCell ref="C227:E227"/>
    <mergeCell ref="F228:J228"/>
    <mergeCell ref="C228:E228"/>
    <mergeCell ref="F229:J229"/>
    <mergeCell ref="C229:E229"/>
    <mergeCell ref="F230:J230"/>
    <mergeCell ref="C230:E230"/>
    <mergeCell ref="F231:J231"/>
    <mergeCell ref="C231:E231"/>
    <mergeCell ref="C232:E232"/>
    <mergeCell ref="C234:I234"/>
    <mergeCell ref="C235:E235"/>
    <mergeCell ref="C236:E236"/>
    <mergeCell ref="F237:J237"/>
    <mergeCell ref="C237:E237"/>
    <mergeCell ref="F238:J238"/>
    <mergeCell ref="C238:E238"/>
    <mergeCell ref="F239:J239"/>
    <mergeCell ref="C239:E239"/>
    <mergeCell ref="F240:J240"/>
    <mergeCell ref="C240:E240"/>
    <mergeCell ref="F241:J241"/>
    <mergeCell ref="C241:E241"/>
    <mergeCell ref="C242:J242"/>
    <mergeCell ref="C244:J244"/>
    <mergeCell ref="F245:J245"/>
    <mergeCell ref="C245:E245"/>
    <mergeCell ref="F246:J246"/>
    <mergeCell ref="C246:E246"/>
    <mergeCell ref="F247:J247"/>
    <mergeCell ref="C247:E247"/>
    <mergeCell ref="F248:J248"/>
    <mergeCell ref="C248:E248"/>
    <mergeCell ref="F249:J249"/>
    <mergeCell ref="C249:E249"/>
    <mergeCell ref="F250:J250"/>
    <mergeCell ref="C250:E250"/>
    <mergeCell ref="F251:J251"/>
    <mergeCell ref="C251:E251"/>
    <mergeCell ref="F252:J252"/>
    <mergeCell ref="C252:E252"/>
    <mergeCell ref="F253:J253"/>
    <mergeCell ref="C253:E253"/>
    <mergeCell ref="F254:J254"/>
    <mergeCell ref="C254:E254"/>
    <mergeCell ref="F255:J255"/>
    <mergeCell ref="C255:E255"/>
    <mergeCell ref="F256:J256"/>
    <mergeCell ref="C256:E256"/>
    <mergeCell ref="F257:J257"/>
    <mergeCell ref="C257:E257"/>
    <mergeCell ref="F258:J258"/>
    <mergeCell ref="C258:E258"/>
    <mergeCell ref="F259:J259"/>
    <mergeCell ref="C259:E259"/>
    <mergeCell ref="C260:E260"/>
    <mergeCell ref="C261:J261"/>
    <mergeCell ref="C262:E262"/>
    <mergeCell ref="F262:J262"/>
    <mergeCell ref="C271:D271"/>
    <mergeCell ref="F271:J271"/>
    <mergeCell ref="C272:J272"/>
    <mergeCell ref="C263:E263"/>
    <mergeCell ref="F263:J263"/>
    <mergeCell ref="C264:E264"/>
    <mergeCell ref="F264:J264"/>
    <mergeCell ref="C265:J265"/>
    <mergeCell ref="C266:J266"/>
    <mergeCell ref="C267:J267"/>
    <mergeCell ref="C268:J268"/>
    <mergeCell ref="F269:J26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 Z-24085 - Remplacement de menuiseries extérieures - bâtiments 19 et 20
 &amp;RPRO-DCE  
DPGF - Lot n°1 MENUISERIES EXTÉRIEURES BOIS</oddHeader>
    <oddFooter>&amp;L 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9" t="s">
        <v>165</v>
      </c>
      <c r="AA1" s="7">
        <f>IF(DPGF!F264&lt;&gt;"",DPGF!F264,"0")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7" t="s">
        <v>166</v>
      </c>
      <c r="B3" s="36" t="s">
        <v>167</v>
      </c>
      <c r="C3" s="113" t="s">
        <v>192</v>
      </c>
      <c r="D3" s="113"/>
      <c r="E3" s="113"/>
      <c r="F3" s="113"/>
      <c r="G3" s="113"/>
      <c r="H3" s="113"/>
      <c r="I3" s="113"/>
      <c r="J3" s="113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7" t="s">
        <v>168</v>
      </c>
      <c r="B5" s="36" t="s">
        <v>169</v>
      </c>
      <c r="C5" s="113" t="s">
        <v>193</v>
      </c>
      <c r="D5" s="113"/>
      <c r="E5" s="113"/>
      <c r="F5" s="113"/>
      <c r="G5" s="113"/>
      <c r="H5" s="113"/>
      <c r="I5" s="113"/>
      <c r="J5" s="113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7" t="s">
        <v>178</v>
      </c>
      <c r="B7" s="36" t="s">
        <v>179</v>
      </c>
      <c r="C7" s="38" t="s">
        <v>194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7" t="s">
        <v>180</v>
      </c>
      <c r="B9" s="36" t="s">
        <v>181</v>
      </c>
      <c r="C9" s="38" t="s">
        <v>36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7" t="s">
        <v>170</v>
      </c>
      <c r="B11" s="36" t="s">
        <v>171</v>
      </c>
      <c r="C11" s="113" t="s">
        <v>37</v>
      </c>
      <c r="D11" s="113"/>
      <c r="E11" s="113"/>
      <c r="F11" s="113"/>
      <c r="G11" s="113"/>
      <c r="H11" s="113"/>
      <c r="I11" s="113"/>
      <c r="J11" s="113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7" t="s">
        <v>182</v>
      </c>
      <c r="B13" s="36" t="s">
        <v>183</v>
      </c>
      <c r="C13" s="38" t="s">
        <v>195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7" t="s">
        <v>184</v>
      </c>
      <c r="B15" s="36" t="s">
        <v>185</v>
      </c>
      <c r="C15" s="38" t="s">
        <v>196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7" t="s">
        <v>186</v>
      </c>
      <c r="B17" s="36" t="s">
        <v>187</v>
      </c>
      <c r="C17" s="38" t="s">
        <v>197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9">
        <v>0.2</v>
      </c>
      <c r="E19" s="40" t="s">
        <v>188</v>
      </c>
      <c r="AA19" s="7">
        <f>INT((AA5-AA18*100)/10)</f>
        <v>0</v>
      </c>
    </row>
    <row r="20" spans="1:27" ht="12.75" customHeight="1" x14ac:dyDescent="0.3">
      <c r="C20" s="41">
        <v>5.5E-2</v>
      </c>
      <c r="E20" s="40" t="s">
        <v>189</v>
      </c>
      <c r="AA20" s="7">
        <f>AA5-AA18*100-AA19*10</f>
        <v>0</v>
      </c>
    </row>
    <row r="21" spans="1:27" ht="12.75" customHeight="1" x14ac:dyDescent="0.3">
      <c r="C21" s="41">
        <v>0</v>
      </c>
      <c r="E21" s="40" t="s">
        <v>190</v>
      </c>
      <c r="AA21" s="7">
        <f>INT(AA6/10)</f>
        <v>0</v>
      </c>
    </row>
    <row r="22" spans="1:27" ht="12.75" customHeight="1" x14ac:dyDescent="0.3">
      <c r="C22" s="42">
        <v>0</v>
      </c>
      <c r="E22" s="40" t="s">
        <v>191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7" t="s">
        <v>172</v>
      </c>
      <c r="B24" s="36" t="s">
        <v>173</v>
      </c>
      <c r="C24" s="113"/>
      <c r="D24" s="113"/>
      <c r="E24" s="113"/>
      <c r="F24" s="113"/>
      <c r="G24" s="113"/>
      <c r="H24" s="113"/>
      <c r="I24" s="113"/>
      <c r="J24" s="113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7" t="s">
        <v>174</v>
      </c>
      <c r="B26" s="36" t="s">
        <v>175</v>
      </c>
      <c r="C26" s="113"/>
      <c r="D26" s="113"/>
      <c r="E26" s="113"/>
      <c r="F26" s="113"/>
      <c r="G26" s="113"/>
      <c r="H26" s="113"/>
      <c r="I26" s="113"/>
      <c r="J26" s="113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7" t="s">
        <v>176</v>
      </c>
      <c r="B28" s="36" t="s">
        <v>177</v>
      </c>
      <c r="C28" s="113"/>
      <c r="D28" s="113"/>
      <c r="E28" s="113"/>
      <c r="F28" s="113"/>
      <c r="G28" s="113"/>
      <c r="H28" s="113"/>
      <c r="I28" s="113"/>
      <c r="J28" s="113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198</v>
      </c>
      <c r="B1" s="7" t="s">
        <v>199</v>
      </c>
    </row>
    <row r="2" spans="1:3" x14ac:dyDescent="0.3">
      <c r="A2" s="7" t="s">
        <v>200</v>
      </c>
      <c r="B2" s="7" t="s">
        <v>192</v>
      </c>
    </row>
    <row r="3" spans="1:3" x14ac:dyDescent="0.3">
      <c r="A3" s="7" t="s">
        <v>201</v>
      </c>
      <c r="B3" s="7">
        <v>1</v>
      </c>
    </row>
    <row r="4" spans="1:3" x14ac:dyDescent="0.3">
      <c r="A4" s="7" t="s">
        <v>202</v>
      </c>
      <c r="B4" s="7">
        <v>0</v>
      </c>
    </row>
    <row r="5" spans="1:3" x14ac:dyDescent="0.3">
      <c r="A5" s="7" t="s">
        <v>203</v>
      </c>
      <c r="B5" s="7">
        <v>0</v>
      </c>
    </row>
    <row r="6" spans="1:3" x14ac:dyDescent="0.3">
      <c r="A6" s="7" t="s">
        <v>204</v>
      </c>
      <c r="B6" s="7">
        <v>1</v>
      </c>
    </row>
    <row r="7" spans="1:3" x14ac:dyDescent="0.3">
      <c r="A7" s="7" t="s">
        <v>205</v>
      </c>
      <c r="B7" s="7">
        <v>0</v>
      </c>
    </row>
    <row r="8" spans="1:3" x14ac:dyDescent="0.3">
      <c r="A8" s="7" t="s">
        <v>206</v>
      </c>
      <c r="B8" s="7">
        <v>0</v>
      </c>
    </row>
    <row r="9" spans="1:3" x14ac:dyDescent="0.3">
      <c r="A9" s="7" t="s">
        <v>207</v>
      </c>
      <c r="B9" s="7">
        <v>1</v>
      </c>
    </row>
    <row r="10" spans="1:3" x14ac:dyDescent="0.3">
      <c r="A10" s="7" t="s">
        <v>208</v>
      </c>
      <c r="C10" s="7" t="s">
        <v>209</v>
      </c>
    </row>
    <row r="11" spans="1:3" x14ac:dyDescent="0.3">
      <c r="A11" s="7" t="s">
        <v>210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16" t="s">
        <v>211</v>
      </c>
      <c r="C2" s="116"/>
      <c r="D2" s="116"/>
      <c r="E2" s="116"/>
      <c r="F2" s="116"/>
      <c r="G2" s="116"/>
      <c r="H2" s="116"/>
      <c r="I2" s="116"/>
      <c r="J2" s="116"/>
    </row>
    <row r="4" spans="1:10" ht="12.75" customHeight="1" x14ac:dyDescent="0.3">
      <c r="A4" s="37" t="s">
        <v>166</v>
      </c>
      <c r="B4" s="36" t="s">
        <v>212</v>
      </c>
      <c r="C4" s="115"/>
      <c r="D4" s="115"/>
      <c r="E4" s="115"/>
      <c r="F4" s="115"/>
      <c r="G4" s="115"/>
      <c r="H4" s="115"/>
      <c r="I4" s="115"/>
      <c r="J4" s="115"/>
    </row>
    <row r="6" spans="1:10" ht="12.75" customHeight="1" x14ac:dyDescent="0.3">
      <c r="A6" s="37" t="s">
        <v>168</v>
      </c>
      <c r="B6" s="36" t="s">
        <v>213</v>
      </c>
      <c r="C6" s="115"/>
      <c r="D6" s="115"/>
      <c r="E6" s="115"/>
      <c r="F6" s="115"/>
      <c r="G6" s="115"/>
      <c r="H6" s="115"/>
      <c r="I6" s="115"/>
      <c r="J6" s="115"/>
    </row>
    <row r="8" spans="1:10" ht="12.75" customHeight="1" x14ac:dyDescent="0.3">
      <c r="A8" s="37" t="s">
        <v>178</v>
      </c>
      <c r="B8" s="36" t="s">
        <v>214</v>
      </c>
      <c r="C8" s="115"/>
      <c r="D8" s="115"/>
      <c r="E8" s="115"/>
      <c r="F8" s="115"/>
      <c r="G8" s="115"/>
      <c r="H8" s="115"/>
      <c r="I8" s="115"/>
      <c r="J8" s="115"/>
    </row>
    <row r="10" spans="1:10" ht="12.75" customHeight="1" x14ac:dyDescent="0.3">
      <c r="A10" s="37" t="s">
        <v>180</v>
      </c>
      <c r="B10" s="36" t="s">
        <v>215</v>
      </c>
      <c r="C10" s="117"/>
      <c r="D10" s="117"/>
      <c r="E10" s="117"/>
      <c r="F10" s="117"/>
      <c r="G10" s="117"/>
      <c r="H10" s="117"/>
      <c r="I10" s="117"/>
      <c r="J10" s="117"/>
    </row>
    <row r="12" spans="1:10" ht="12.75" customHeight="1" x14ac:dyDescent="0.3">
      <c r="A12" s="37" t="s">
        <v>170</v>
      </c>
      <c r="B12" s="36" t="s">
        <v>216</v>
      </c>
      <c r="C12" s="115"/>
      <c r="D12" s="115"/>
      <c r="E12" s="115"/>
      <c r="F12" s="115"/>
      <c r="G12" s="115"/>
      <c r="H12" s="115"/>
      <c r="I12" s="115"/>
      <c r="J12" s="115"/>
    </row>
    <row r="14" spans="1:10" ht="12.75" customHeight="1" x14ac:dyDescent="0.3">
      <c r="A14" s="37" t="s">
        <v>182</v>
      </c>
      <c r="B14" s="36" t="s">
        <v>217</v>
      </c>
      <c r="C14" s="115"/>
      <c r="D14" s="115"/>
      <c r="E14" s="115"/>
      <c r="F14" s="115"/>
      <c r="G14" s="115"/>
      <c r="H14" s="115"/>
      <c r="I14" s="115"/>
      <c r="J14" s="115"/>
    </row>
    <row r="16" spans="1:10" ht="12.75" customHeight="1" x14ac:dyDescent="0.3">
      <c r="A16" s="37" t="s">
        <v>184</v>
      </c>
      <c r="B16" s="36" t="s">
        <v>218</v>
      </c>
      <c r="C16" s="115"/>
      <c r="D16" s="115"/>
      <c r="E16" s="115"/>
      <c r="F16" s="115"/>
      <c r="G16" s="115"/>
      <c r="H16" s="115"/>
      <c r="I16" s="115"/>
      <c r="J16" s="115"/>
    </row>
    <row r="18" spans="1:10" ht="12.75" customHeight="1" x14ac:dyDescent="0.3">
      <c r="A18" s="37" t="s">
        <v>186</v>
      </c>
      <c r="B18" s="36" t="s">
        <v>219</v>
      </c>
      <c r="C18" s="114"/>
      <c r="D18" s="114"/>
      <c r="E18" s="114"/>
      <c r="F18" s="114"/>
      <c r="G18" s="114"/>
      <c r="H18" s="114"/>
      <c r="I18" s="114"/>
      <c r="J18" s="114"/>
    </row>
    <row r="20" spans="1:10" ht="12.75" customHeight="1" x14ac:dyDescent="0.3">
      <c r="A20" s="37" t="s">
        <v>220</v>
      </c>
      <c r="B20" s="36" t="s">
        <v>221</v>
      </c>
      <c r="C20" s="114"/>
      <c r="D20" s="114"/>
      <c r="E20" s="114"/>
      <c r="F20" s="114"/>
      <c r="G20" s="114"/>
      <c r="H20" s="114"/>
      <c r="I20" s="114"/>
      <c r="J20" s="114"/>
    </row>
    <row r="22" spans="1:10" ht="12.75" customHeight="1" x14ac:dyDescent="0.3">
      <c r="A22" s="37" t="s">
        <v>172</v>
      </c>
      <c r="B22" s="36" t="s">
        <v>222</v>
      </c>
      <c r="C22" s="114"/>
      <c r="D22" s="114"/>
      <c r="E22" s="114"/>
      <c r="F22" s="114"/>
      <c r="G22" s="114"/>
      <c r="H22" s="114"/>
      <c r="I22" s="114"/>
      <c r="J22" s="114"/>
    </row>
    <row r="24" spans="1:10" ht="12.75" customHeight="1" x14ac:dyDescent="0.3">
      <c r="A24" s="37" t="s">
        <v>174</v>
      </c>
      <c r="B24" s="36" t="s">
        <v>223</v>
      </c>
      <c r="C24" s="115"/>
      <c r="D24" s="115"/>
      <c r="E24" s="115"/>
      <c r="F24" s="115"/>
      <c r="G24" s="115"/>
      <c r="H24" s="115"/>
      <c r="I24" s="115"/>
      <c r="J24" s="115"/>
    </row>
    <row r="28" spans="1:10" ht="60" customHeight="1" x14ac:dyDescent="0.3">
      <c r="A28" s="37" t="s">
        <v>176</v>
      </c>
      <c r="B28" s="36" t="s">
        <v>224</v>
      </c>
      <c r="C28" s="115"/>
      <c r="D28" s="115"/>
      <c r="E28" s="115"/>
      <c r="F28" s="115"/>
      <c r="G28" s="115"/>
      <c r="H28" s="115"/>
      <c r="I28" s="115"/>
      <c r="J28" s="115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Sandra MARVIN</cp:lastModifiedBy>
  <dcterms:created xsi:type="dcterms:W3CDTF">2025-07-29T14:42:27Z</dcterms:created>
  <dcterms:modified xsi:type="dcterms:W3CDTF">2025-07-29T15:06:52Z</dcterms:modified>
</cp:coreProperties>
</file>